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3"/>
  </bookViews>
  <sheets>
    <sheet name="OPĆI DIO" sheetId="1" r:id="rId1"/>
    <sheet name="PLAN PRIHODA" sheetId="2" r:id="rId2"/>
    <sheet name="Grafikon1" sheetId="3" r:id="rId3"/>
    <sheet name="PLAN RASHODA I IZDATAKA" sheetId="4" r:id="rId4"/>
  </sheets>
  <definedNames>
    <definedName name="_xlnm.Print_Titles" localSheetId="1">'PLAN PRIHODA'!$1:$1</definedName>
    <definedName name="_xlnm.Print_Titles" localSheetId="3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<sst xmlns="http://schemas.openxmlformats.org/spreadsheetml/2006/main" count="109" uniqueCount="77">
  <si>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</si>
  <si>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</si>
  <si>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</si>
  <si>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</si>
  <si>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</si>
  <si>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</si>
  <si>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</si>
  <si>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</si>
  <si>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</si>
  <si>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</si>
  <si>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</si>
  <si>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</si>
  <si>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</si>
  <si>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</si>
  <si>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</si>
  <si>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</si>
  <si>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</si>
  <si>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</si>
  <si>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</si>
  <si>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</si>
  <si>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</si>
  <si>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</si>
  <si>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</si>
  <si>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</si>
  <si>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</si>
  <si>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</si>
  <si>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</si>
  <si>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</si>
  <si>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</si>
  <si>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</si>
  <si>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</si>
  <si>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</si>
  <si>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</si>
  <si>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</si>
  <si>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</si>
  <si>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</si>
  <si>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</si>
  <si>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</si>
  <si>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</si>
  <si>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</si>
  <si>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</si>
  <si>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</si>
  <si>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</si>
  <si>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</si>
  <si>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</si>
  <si>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Dječji vrtić Bubamara Benkovac</t>
  </si>
  <si>
    <t>Program: Predškolski odgoj</t>
  </si>
  <si>
    <t>Naziv aktivnosti: Redovna djelatnost</t>
  </si>
  <si>
    <t>Naknade troškova osobama izvan radnog odnosa</t>
  </si>
  <si>
    <t>Financijski rashodi</t>
  </si>
  <si>
    <t>Rashodi za nabavu dugotrajne imovine</t>
  </si>
  <si>
    <t>Kamate za primljene kredite i zajmove</t>
  </si>
  <si>
    <t>Postrojenje i oprema</t>
  </si>
  <si>
    <t>Rashodi za nabavu nefinancijske imovine</t>
  </si>
  <si>
    <t xml:space="preserve">Ostali rashodi </t>
  </si>
  <si>
    <t>Predsjednik Upravnog vijeća:</t>
  </si>
  <si>
    <t>Tekuće donacije</t>
  </si>
  <si>
    <t>A801501</t>
  </si>
  <si>
    <t>PROJEKCIJA PLANA ZA 2019.</t>
  </si>
  <si>
    <t>2019.</t>
  </si>
  <si>
    <t>Ukupno prihodi i primici za 2019.</t>
  </si>
  <si>
    <t>Nematerijalna proizvedena imovina</t>
  </si>
  <si>
    <t>Mile Marić, prof.</t>
  </si>
  <si>
    <t>2020.</t>
  </si>
  <si>
    <t>Prijedlog plana 
za 2018.</t>
  </si>
  <si>
    <t>Projekcija plana
za 2019.</t>
  </si>
  <si>
    <t>Projekcija plana 
za 2020.</t>
  </si>
  <si>
    <t>Ukupno prihodi i primici za 2020.</t>
  </si>
  <si>
    <t>PROJEKCIJA PLANA ZA 2020.</t>
  </si>
  <si>
    <t>Prijevozna sredstva</t>
  </si>
  <si>
    <t>KLASA:400-02/17-01/01</t>
  </si>
  <si>
    <t>UKUPNO:</t>
  </si>
  <si>
    <t>4.003.00</t>
  </si>
  <si>
    <t>URBROJ:2198/27-08-17-3</t>
  </si>
  <si>
    <t xml:space="preserve"> PLAN ZA 2018.</t>
  </si>
  <si>
    <t>Benkovac, 22. prosinca 2017. g..</t>
  </si>
  <si>
    <t xml:space="preserve"> FINANCIJSKI PLAN DJEČJEG VRTIĆA BUBAMARA BENKOVAC  ZA                                                                                                                                              2018. I PROJEKCIJA PLANA ZA 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</si>
</sst>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Calibri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7" fillId="34" borderId="7" applyNumberFormat="0" applyAlignment="0" applyProtection="0"/>
    <xf numFmtId="0" fontId="50" fillId="42" borderId="8" applyNumberFormat="0" applyAlignment="0" applyProtection="0"/>
    <xf numFmtId="0" fontId="15" fillId="0" borderId="9" applyNumberFormat="0" applyFill="0" applyAlignment="0" applyProtection="0"/>
    <xf numFmtId="0" fontId="51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4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8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3" fontId="21" fillId="0" borderId="20" xfId="0" applyNumberFormat="1" applyFont="1" applyBorder="1" applyAlignment="1">
      <alignment horizontal="right" vertical="center" wrapText="1"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34" fillId="0" borderId="23" xfId="0" applyNumberFormat="1" applyFont="1" applyFill="1" applyBorder="1" applyAlignment="1" applyProtection="1">
      <alignment horizontal="center" wrapText="1"/>
      <protection/>
    </xf>
    <xf numFmtId="3" fontId="34" fillId="0" borderId="23" xfId="0" applyNumberFormat="1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"/>
          <c:w val="0.8095"/>
          <c:h val="0.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RASHODA I IZDATAKA'!$B$4</c:f>
              <c:strCache>
                <c:ptCount val="1"/>
                <c:pt idx="0">
                  <c:v>PRORAČUNSKI KORISNIK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IZDATAKA'!$B$5:$B$29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RASHODA I IZDATAKA'!$C$4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IZDATAKA'!$C$5:$C$29</c:f>
              <c:numCache>
                <c:ptCount val="25"/>
                <c:pt idx="3">
                  <c:v>4042827</c:v>
                </c:pt>
                <c:pt idx="4">
                  <c:v>2837100</c:v>
                </c:pt>
                <c:pt idx="5">
                  <c:v>2382338</c:v>
                </c:pt>
                <c:pt idx="6">
                  <c:v>45000</c:v>
                </c:pt>
                <c:pt idx="7">
                  <c:v>409762</c:v>
                </c:pt>
                <c:pt idx="8">
                  <c:v>985727</c:v>
                </c:pt>
                <c:pt idx="9">
                  <c:v>230000</c:v>
                </c:pt>
                <c:pt idx="10">
                  <c:v>490000</c:v>
                </c:pt>
                <c:pt idx="11">
                  <c:v>184727</c:v>
                </c:pt>
                <c:pt idx="12">
                  <c:v>33000</c:v>
                </c:pt>
                <c:pt idx="13">
                  <c:v>48000</c:v>
                </c:pt>
                <c:pt idx="14">
                  <c:v>217000</c:v>
                </c:pt>
                <c:pt idx="15">
                  <c:v>7000</c:v>
                </c:pt>
                <c:pt idx="16">
                  <c:v>210000</c:v>
                </c:pt>
                <c:pt idx="17">
                  <c:v>3000</c:v>
                </c:pt>
                <c:pt idx="18">
                  <c:v>3000</c:v>
                </c:pt>
                <c:pt idx="19">
                  <c:v>152000</c:v>
                </c:pt>
                <c:pt idx="21">
                  <c:v>50000</c:v>
                </c:pt>
                <c:pt idx="22">
                  <c:v>42000</c:v>
                </c:pt>
                <c:pt idx="23">
                  <c:v>60000</c:v>
                </c:pt>
                <c:pt idx="24">
                  <c:v>4194827</c:v>
                </c:pt>
              </c:numCache>
            </c:numRef>
          </c:val>
        </c:ser>
        <c:ser>
          <c:idx val="2"/>
          <c:order val="2"/>
          <c:tx>
            <c:strRef>
              <c:f>'PLAN RASHODA I IZDATAKA'!$D$4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IZDATAKA'!$D$5:$D$29</c:f>
              <c:numCache>
                <c:ptCount val="25"/>
                <c:pt idx="3">
                  <c:v>3178476</c:v>
                </c:pt>
                <c:pt idx="4">
                  <c:v>2803233</c:v>
                </c:pt>
                <c:pt idx="5">
                  <c:v>2379038</c:v>
                </c:pt>
                <c:pt idx="6">
                  <c:v>15000</c:v>
                </c:pt>
                <c:pt idx="7">
                  <c:v>409195</c:v>
                </c:pt>
                <c:pt idx="8">
                  <c:v>225243</c:v>
                </c:pt>
                <c:pt idx="9">
                  <c:v>200000</c:v>
                </c:pt>
                <c:pt idx="10">
                  <c:v>15243</c:v>
                </c:pt>
                <c:pt idx="11">
                  <c:v>0</c:v>
                </c:pt>
                <c:pt idx="12">
                  <c:v>10000</c:v>
                </c:pt>
                <c:pt idx="13">
                  <c:v>0</c:v>
                </c:pt>
                <c:pt idx="14">
                  <c:v>150000</c:v>
                </c:pt>
                <c:pt idx="15">
                  <c:v>0</c:v>
                </c:pt>
                <c:pt idx="16">
                  <c:v>150000</c:v>
                </c:pt>
                <c:pt idx="17">
                  <c:v>0</c:v>
                </c:pt>
                <c:pt idx="18">
                  <c:v>0</c:v>
                </c:pt>
                <c:pt idx="19">
                  <c:v>60000</c:v>
                </c:pt>
                <c:pt idx="20">
                  <c:v>60000</c:v>
                </c:pt>
                <c:pt idx="21">
                  <c:v>0</c:v>
                </c:pt>
                <c:pt idx="22">
                  <c:v>20000</c:v>
                </c:pt>
                <c:pt idx="23">
                  <c:v>40000</c:v>
                </c:pt>
                <c:pt idx="24">
                  <c:v>3238476</c:v>
                </c:pt>
              </c:numCache>
            </c:numRef>
          </c:val>
        </c:ser>
        <c:ser>
          <c:idx val="3"/>
          <c:order val="3"/>
          <c:tx>
            <c:strRef>
              <c:f>'PLAN RASHODA I IZDATAKA'!$E$4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IZDATAKA'!$E$5:$E$29</c:f>
              <c:numCache>
                <c:ptCount val="25"/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'PLAN RASHODA I IZDATAKA'!$F$4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IZDATAKA'!$F$5:$F$29</c:f>
              <c:numCache>
                <c:ptCount val="25"/>
                <c:pt idx="3">
                  <c:v>773351</c:v>
                </c:pt>
                <c:pt idx="4">
                  <c:v>33867</c:v>
                </c:pt>
                <c:pt idx="5">
                  <c:v>3300</c:v>
                </c:pt>
                <c:pt idx="6">
                  <c:v>30000</c:v>
                </c:pt>
                <c:pt idx="7">
                  <c:v>567</c:v>
                </c:pt>
                <c:pt idx="8">
                  <c:v>672484</c:v>
                </c:pt>
                <c:pt idx="9">
                  <c:v>20000</c:v>
                </c:pt>
                <c:pt idx="10">
                  <c:v>417757</c:v>
                </c:pt>
                <c:pt idx="11">
                  <c:v>184727</c:v>
                </c:pt>
                <c:pt idx="12">
                  <c:v>2000</c:v>
                </c:pt>
                <c:pt idx="13">
                  <c:v>48000</c:v>
                </c:pt>
                <c:pt idx="14">
                  <c:v>67000</c:v>
                </c:pt>
                <c:pt idx="15">
                  <c:v>7000</c:v>
                </c:pt>
                <c:pt idx="16">
                  <c:v>60000</c:v>
                </c:pt>
                <c:pt idx="17">
                  <c:v>0</c:v>
                </c:pt>
                <c:pt idx="18">
                  <c:v>0</c:v>
                </c:pt>
                <c:pt idx="19">
                  <c:v>92000</c:v>
                </c:pt>
                <c:pt idx="20">
                  <c:v>92000</c:v>
                </c:pt>
                <c:pt idx="21">
                  <c:v>50000</c:v>
                </c:pt>
                <c:pt idx="22">
                  <c:v>22000</c:v>
                </c:pt>
                <c:pt idx="23">
                  <c:v>20000</c:v>
                </c:pt>
                <c:pt idx="24">
                  <c:v>865351</c:v>
                </c:pt>
              </c:numCache>
            </c:numRef>
          </c:val>
        </c:ser>
        <c:ser>
          <c:idx val="5"/>
          <c:order val="5"/>
          <c:tx>
            <c:strRef>
              <c:f>'PLAN RASHODA I IZDATAKA'!$G$4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IZDATAKA'!$G$5:$G$29</c:f>
              <c:numCache>
                <c:ptCount val="25"/>
                <c:pt idx="3">
                  <c:v>88000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88000</c:v>
                </c:pt>
                <c:pt idx="9">
                  <c:v>10000</c:v>
                </c:pt>
                <c:pt idx="10">
                  <c:v>57000</c:v>
                </c:pt>
                <c:pt idx="11">
                  <c:v>0</c:v>
                </c:pt>
                <c:pt idx="12">
                  <c:v>21000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88000</c:v>
                </c:pt>
              </c:numCache>
            </c:numRef>
          </c:val>
        </c:ser>
        <c:ser>
          <c:idx val="6"/>
          <c:order val="6"/>
          <c:tx>
            <c:strRef>
              <c:f>'PLAN RASHODA I IZDATAKA'!$H$4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IZDATAKA'!$H$5:$H$29</c:f>
              <c:numCache>
                <c:ptCount val="25"/>
                <c:pt idx="3">
                  <c:v>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3000</c:v>
                </c:pt>
                <c:pt idx="18">
                  <c:v>3000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3000</c:v>
                </c:pt>
                <c:pt idx="24">
                  <c:v>3000</c:v>
                </c:pt>
              </c:numCache>
            </c:numRef>
          </c:val>
        </c:ser>
        <c:ser>
          <c:idx val="7"/>
          <c:order val="7"/>
          <c:tx>
            <c:strRef>
              <c:f>'PLAN RASHODA I IZDATAKA'!$I$4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IZDATAKA'!$I$5:$I$29</c:f>
              <c:numCache>
                <c:ptCount val="25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8"/>
          <c:order val="8"/>
          <c:tx>
            <c:strRef>
              <c:f>'PLAN RASHODA I IZDATAKA'!$J$4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IZDATAKA'!$J$5:$J$29</c:f>
              <c:numCache>
                <c:ptCount val="25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9"/>
          <c:order val="9"/>
          <c:tx>
            <c:strRef>
              <c:f>'PLAN RASHODA I IZDATAKA'!$K$4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IZDATAKA'!$K$5:$K$29</c:f>
              <c:numCache>
                <c:ptCount val="25"/>
                <c:pt idx="3">
                  <c:v>3737000</c:v>
                </c:pt>
                <c:pt idx="4">
                  <c:v>2700000</c:v>
                </c:pt>
                <c:pt idx="8">
                  <c:v>1020000</c:v>
                </c:pt>
                <c:pt idx="14">
                  <c:v>12000</c:v>
                </c:pt>
                <c:pt idx="17">
                  <c:v>5000</c:v>
                </c:pt>
                <c:pt idx="19">
                  <c:v>150000</c:v>
                </c:pt>
                <c:pt idx="20">
                  <c:v>150000</c:v>
                </c:pt>
                <c:pt idx="24">
                  <c:v>3887000</c:v>
                </c:pt>
              </c:numCache>
            </c:numRef>
          </c:val>
        </c:ser>
        <c:ser>
          <c:idx val="10"/>
          <c:order val="10"/>
          <c:tx>
            <c:strRef>
              <c:f>'PLAN RASHODA I IZDATAKA'!$L$4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IZDATAKA'!$L$5:$L$29</c:f>
              <c:numCache>
                <c:ptCount val="25"/>
                <c:pt idx="3">
                  <c:v>3883000</c:v>
                </c:pt>
                <c:pt idx="4">
                  <c:v>2814000</c:v>
                </c:pt>
                <c:pt idx="8">
                  <c:v>1050000</c:v>
                </c:pt>
                <c:pt idx="14">
                  <c:v>14000</c:v>
                </c:pt>
                <c:pt idx="17">
                  <c:v>5000</c:v>
                </c:pt>
                <c:pt idx="19">
                  <c:v>120000</c:v>
                </c:pt>
                <c:pt idx="20">
                  <c:v>120000</c:v>
                </c:pt>
                <c:pt idx="24">
                  <c:v>0</c:v>
                </c:pt>
              </c:numCache>
            </c:numRef>
          </c:val>
        </c:ser>
        <c:axId val="6090599"/>
        <c:axId val="54815392"/>
      </c:barChart>
      <c:catAx>
        <c:axId val="609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15392"/>
        <c:crosses val="autoZero"/>
        <c:auto val="1"/>
        <c:lblOffset val="100"/>
        <c:tickLblSkip val="1"/>
        <c:noMultiLvlLbl val="0"/>
      </c:catAx>
      <c:valAx>
        <c:axId val="54815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0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"/>
          <c:y val="0.26725"/>
          <c:w val="0.15975"/>
          <c:h val="0.4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A1" sqref="A1:H1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4" customWidth="1"/>
    <col min="5" max="5" width="44.7109375" style="11" customWidth="1"/>
    <col min="6" max="6" width="15.14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spans="1:8" ht="48" customHeight="1">
      <c r="A1" s="119" t="s">
        <v>76</v>
      </c>
      <c r="B1" s="119"/>
      <c r="C1" s="119"/>
      <c r="D1" s="119"/>
      <c r="E1" s="119"/>
      <c r="F1" s="119"/>
      <c r="G1" s="119"/>
      <c r="H1" s="119"/>
    </row>
    <row r="2" spans="1:8" s="75" customFormat="1" ht="26.25" customHeight="1">
      <c r="A2" s="119" t="s">
        <v>36</v>
      </c>
      <c r="B2" s="119"/>
      <c r="C2" s="119"/>
      <c r="D2" s="119"/>
      <c r="E2" s="119"/>
      <c r="F2" s="119"/>
      <c r="G2" s="120"/>
      <c r="H2" s="120"/>
    </row>
    <row r="3" spans="1:8" ht="25.5" customHeight="1">
      <c r="A3" s="119"/>
      <c r="B3" s="119"/>
      <c r="C3" s="119"/>
      <c r="D3" s="119"/>
      <c r="E3" s="119"/>
      <c r="F3" s="119"/>
      <c r="G3" s="119"/>
      <c r="H3" s="121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64</v>
      </c>
      <c r="G5" s="82" t="s">
        <v>65</v>
      </c>
      <c r="H5" s="83" t="s">
        <v>66</v>
      </c>
      <c r="I5" s="84"/>
    </row>
    <row r="6" spans="1:9" ht="27.75" customHeight="1">
      <c r="A6" s="117" t="s">
        <v>38</v>
      </c>
      <c r="B6" s="116"/>
      <c r="C6" s="116"/>
      <c r="D6" s="116"/>
      <c r="E6" s="118"/>
      <c r="F6" s="112">
        <v>4194827</v>
      </c>
      <c r="G6" s="86">
        <v>3887000</v>
      </c>
      <c r="H6" s="113">
        <v>4003000</v>
      </c>
      <c r="I6" s="105"/>
    </row>
    <row r="7" spans="1:8" ht="22.5" customHeight="1">
      <c r="A7" s="117" t="s">
        <v>0</v>
      </c>
      <c r="B7" s="116"/>
      <c r="C7" s="116"/>
      <c r="D7" s="116"/>
      <c r="E7" s="118"/>
      <c r="F7" s="85">
        <v>4042827</v>
      </c>
      <c r="G7" s="85">
        <v>3737000</v>
      </c>
      <c r="H7" s="85">
        <v>3883000</v>
      </c>
    </row>
    <row r="8" spans="1:8" ht="22.5" customHeight="1">
      <c r="A8" s="122" t="s">
        <v>40</v>
      </c>
      <c r="B8" s="118"/>
      <c r="C8" s="118"/>
      <c r="D8" s="118"/>
      <c r="E8" s="118"/>
      <c r="F8" s="85">
        <v>0</v>
      </c>
      <c r="G8" s="85">
        <v>0</v>
      </c>
      <c r="H8" s="85">
        <v>0</v>
      </c>
    </row>
    <row r="9" spans="1:8" ht="22.5" customHeight="1">
      <c r="A9" s="106" t="s">
        <v>39</v>
      </c>
      <c r="B9" s="1"/>
      <c r="C9" s="1"/>
      <c r="D9" s="1"/>
      <c r="E9" s="1"/>
      <c r="F9" s="85">
        <v>4194827</v>
      </c>
      <c r="G9" s="85">
        <v>3887000</v>
      </c>
      <c r="H9" s="85">
        <v>4003000</v>
      </c>
    </row>
    <row r="10" spans="1:8" ht="22.5" customHeight="1">
      <c r="A10" s="115" t="s">
        <v>1</v>
      </c>
      <c r="B10" s="116"/>
      <c r="C10" s="116"/>
      <c r="D10" s="116"/>
      <c r="E10" s="123"/>
      <c r="F10" s="86">
        <v>4042827</v>
      </c>
      <c r="G10" s="86">
        <v>3737000</v>
      </c>
      <c r="H10" s="86">
        <v>3883000</v>
      </c>
    </row>
    <row r="11" spans="1:8" ht="22.5" customHeight="1">
      <c r="A11" s="122" t="s">
        <v>2</v>
      </c>
      <c r="B11" s="118"/>
      <c r="C11" s="118"/>
      <c r="D11" s="118"/>
      <c r="E11" s="118"/>
      <c r="F11" s="86">
        <v>152000</v>
      </c>
      <c r="G11" s="86">
        <v>150000</v>
      </c>
      <c r="H11" s="86">
        <v>120000</v>
      </c>
    </row>
    <row r="12" spans="1:8" ht="22.5" customHeight="1">
      <c r="A12" s="115" t="s">
        <v>3</v>
      </c>
      <c r="B12" s="116"/>
      <c r="C12" s="116"/>
      <c r="D12" s="116"/>
      <c r="E12" s="116"/>
      <c r="F12" s="86">
        <v>0</v>
      </c>
      <c r="G12" s="86">
        <v>0</v>
      </c>
      <c r="H12" s="86">
        <v>0</v>
      </c>
    </row>
    <row r="13" spans="1:8" ht="25.5" customHeight="1">
      <c r="A13" s="119"/>
      <c r="B13" s="124"/>
      <c r="C13" s="124"/>
      <c r="D13" s="124"/>
      <c r="E13" s="124"/>
      <c r="F13" s="121"/>
      <c r="G13" s="121"/>
      <c r="H13" s="121"/>
    </row>
    <row r="14" spans="1:8" ht="27.75" customHeight="1">
      <c r="A14" s="78"/>
      <c r="B14" s="79"/>
      <c r="C14" s="79"/>
      <c r="D14" s="80"/>
      <c r="E14" s="81"/>
      <c r="F14" s="82" t="s">
        <v>64</v>
      </c>
      <c r="G14" s="82" t="s">
        <v>65</v>
      </c>
      <c r="H14" s="83" t="s">
        <v>66</v>
      </c>
    </row>
    <row r="15" spans="1:8" ht="22.5" customHeight="1">
      <c r="A15" s="125" t="s">
        <v>4</v>
      </c>
      <c r="B15" s="126"/>
      <c r="C15" s="126"/>
      <c r="D15" s="126"/>
      <c r="E15" s="127"/>
      <c r="F15" s="88">
        <v>-200000</v>
      </c>
      <c r="G15" s="88">
        <v>0</v>
      </c>
      <c r="H15" s="86">
        <v>0</v>
      </c>
    </row>
    <row r="16" spans="1:8" s="70" customFormat="1" ht="25.5" customHeight="1">
      <c r="A16" s="128"/>
      <c r="B16" s="124"/>
      <c r="C16" s="124"/>
      <c r="D16" s="124"/>
      <c r="E16" s="124"/>
      <c r="F16" s="121"/>
      <c r="G16" s="121"/>
      <c r="H16" s="121"/>
    </row>
    <row r="17" spans="1:8" s="70" customFormat="1" ht="27.75" customHeight="1">
      <c r="A17" s="78"/>
      <c r="B17" s="79"/>
      <c r="C17" s="79"/>
      <c r="D17" s="80"/>
      <c r="E17" s="81"/>
      <c r="F17" s="82" t="s">
        <v>64</v>
      </c>
      <c r="G17" s="82" t="s">
        <v>65</v>
      </c>
      <c r="H17" s="83" t="s">
        <v>66</v>
      </c>
    </row>
    <row r="18" spans="1:8" s="70" customFormat="1" ht="22.5" customHeight="1">
      <c r="A18" s="117" t="s">
        <v>5</v>
      </c>
      <c r="B18" s="116"/>
      <c r="C18" s="116"/>
      <c r="D18" s="116"/>
      <c r="E18" s="116"/>
      <c r="F18" s="85">
        <v>0</v>
      </c>
      <c r="G18" s="85">
        <v>0</v>
      </c>
      <c r="H18" s="85">
        <v>0</v>
      </c>
    </row>
    <row r="19" spans="1:8" s="70" customFormat="1" ht="22.5" customHeight="1">
      <c r="A19" s="117" t="s">
        <v>6</v>
      </c>
      <c r="B19" s="116"/>
      <c r="C19" s="116"/>
      <c r="D19" s="116"/>
      <c r="E19" s="116"/>
      <c r="F19" s="85">
        <v>217000</v>
      </c>
      <c r="G19" s="85">
        <v>10000</v>
      </c>
      <c r="H19" s="85">
        <v>10000</v>
      </c>
    </row>
    <row r="20" spans="1:8" s="70" customFormat="1" ht="22.5" customHeight="1">
      <c r="A20" s="115" t="s">
        <v>7</v>
      </c>
      <c r="B20" s="116"/>
      <c r="C20" s="116"/>
      <c r="D20" s="116"/>
      <c r="E20" s="116"/>
      <c r="F20" s="85">
        <v>0</v>
      </c>
      <c r="G20" s="85">
        <v>0</v>
      </c>
      <c r="H20" s="85">
        <v>0</v>
      </c>
    </row>
    <row r="21" spans="1:8" s="70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70" customFormat="1" ht="22.5" customHeight="1">
      <c r="A22" s="115" t="s">
        <v>8</v>
      </c>
      <c r="B22" s="116"/>
      <c r="C22" s="116"/>
      <c r="D22" s="116"/>
      <c r="E22" s="116"/>
      <c r="F22" s="85">
        <v>-200000</v>
      </c>
      <c r="G22" s="85">
        <v>0</v>
      </c>
      <c r="H22" s="85">
        <v>0</v>
      </c>
    </row>
    <row r="23" spans="1:5" s="70" customFormat="1" ht="18" customHeight="1">
      <c r="A23" s="93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2">
      <selection activeCell="D57" sqref="D57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19" t="s">
        <v>9</v>
      </c>
      <c r="B1" s="119"/>
      <c r="C1" s="119"/>
      <c r="D1" s="119"/>
      <c r="E1" s="119"/>
      <c r="F1" s="119"/>
      <c r="G1" s="119"/>
      <c r="H1" s="119"/>
    </row>
    <row r="2" spans="1:8" s="2" customFormat="1" ht="13.5" thickBot="1">
      <c r="A2" s="18"/>
      <c r="H2" s="19" t="s">
        <v>10</v>
      </c>
    </row>
    <row r="3" spans="1:8" s="2" customFormat="1" ht="26.25" thickBot="1">
      <c r="A3" s="101" t="s">
        <v>11</v>
      </c>
      <c r="B3" s="129" t="s">
        <v>43</v>
      </c>
      <c r="C3" s="130"/>
      <c r="D3" s="130"/>
      <c r="E3" s="130"/>
      <c r="F3" s="130"/>
      <c r="G3" s="130"/>
      <c r="H3" s="131"/>
    </row>
    <row r="4" spans="1:8" s="2" customFormat="1" ht="90" thickBot="1">
      <c r="A4" s="102" t="s">
        <v>12</v>
      </c>
      <c r="B4" s="20" t="s">
        <v>13</v>
      </c>
      <c r="C4" s="21" t="s">
        <v>14</v>
      </c>
      <c r="D4" s="21" t="s">
        <v>15</v>
      </c>
      <c r="E4" s="21" t="s">
        <v>16</v>
      </c>
      <c r="F4" s="21" t="s">
        <v>17</v>
      </c>
      <c r="G4" s="21" t="s">
        <v>41</v>
      </c>
      <c r="H4" s="22" t="s">
        <v>19</v>
      </c>
    </row>
    <row r="5" spans="1:8" s="2" customFormat="1" ht="12.75">
      <c r="A5" s="4">
        <v>633</v>
      </c>
      <c r="B5" s="5"/>
      <c r="C5" s="6"/>
      <c r="D5" s="7"/>
      <c r="E5" s="110">
        <v>67000</v>
      </c>
      <c r="F5" s="8"/>
      <c r="G5" s="9"/>
      <c r="H5" s="10"/>
    </row>
    <row r="6" spans="1:8" s="2" customFormat="1" ht="12.75">
      <c r="A6" s="23">
        <v>634</v>
      </c>
      <c r="B6" s="24"/>
      <c r="C6" s="25"/>
      <c r="D6" s="25"/>
      <c r="E6" s="25">
        <v>21000</v>
      </c>
      <c r="F6" s="25"/>
      <c r="G6" s="26"/>
      <c r="H6" s="27"/>
    </row>
    <row r="7" spans="1:8" s="2" customFormat="1" ht="12.75">
      <c r="A7" s="23">
        <v>652</v>
      </c>
      <c r="B7" s="24"/>
      <c r="C7" s="25"/>
      <c r="D7" s="25">
        <v>865351</v>
      </c>
      <c r="E7" s="25"/>
      <c r="F7" s="25"/>
      <c r="G7" s="26"/>
      <c r="H7" s="27"/>
    </row>
    <row r="8" spans="1:8" s="2" customFormat="1" ht="12.75">
      <c r="A8" s="23">
        <v>663</v>
      </c>
      <c r="B8" s="24"/>
      <c r="C8" s="25"/>
      <c r="D8" s="25"/>
      <c r="E8" s="25"/>
      <c r="F8" s="25">
        <v>3000</v>
      </c>
      <c r="G8" s="26"/>
      <c r="H8" s="27"/>
    </row>
    <row r="9" spans="1:8" s="2" customFormat="1" ht="12.75">
      <c r="A9" s="23">
        <v>671</v>
      </c>
      <c r="B9" s="24">
        <v>3238476</v>
      </c>
      <c r="C9" s="25"/>
      <c r="D9" s="25"/>
      <c r="E9" s="25"/>
      <c r="F9" s="25"/>
      <c r="G9" s="26"/>
      <c r="H9" s="27"/>
    </row>
    <row r="10" spans="1:8" s="2" customFormat="1" ht="12.75">
      <c r="A10" s="28"/>
      <c r="B10" s="24"/>
      <c r="C10" s="25"/>
      <c r="D10" s="25"/>
      <c r="E10" s="25"/>
      <c r="F10" s="25"/>
      <c r="G10" s="26"/>
      <c r="H10" s="27"/>
    </row>
    <row r="11" spans="1:8" s="2" customFormat="1" ht="12.75">
      <c r="A11" s="28"/>
      <c r="B11" s="24"/>
      <c r="C11" s="25"/>
      <c r="D11" s="25"/>
      <c r="E11" s="25"/>
      <c r="F11" s="25"/>
      <c r="G11" s="26"/>
      <c r="H11" s="27"/>
    </row>
    <row r="12" spans="1:8" s="2" customFormat="1" ht="12.75">
      <c r="A12" s="28"/>
      <c r="B12" s="24"/>
      <c r="C12" s="25"/>
      <c r="D12" s="25"/>
      <c r="E12" s="25"/>
      <c r="F12" s="25"/>
      <c r="G12" s="26"/>
      <c r="H12" s="27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20</v>
      </c>
      <c r="B14" s="35">
        <v>3238476</v>
      </c>
      <c r="C14" s="36"/>
      <c r="D14" s="37">
        <v>865351</v>
      </c>
      <c r="E14" s="36">
        <v>88000</v>
      </c>
      <c r="F14" s="37">
        <v>3000</v>
      </c>
      <c r="G14" s="36">
        <v>0</v>
      </c>
      <c r="H14" s="38">
        <v>0</v>
      </c>
    </row>
    <row r="15" spans="1:8" s="2" customFormat="1" ht="28.5" customHeight="1" thickBot="1">
      <c r="A15" s="34" t="s">
        <v>44</v>
      </c>
      <c r="B15" s="134">
        <f>B14+C14+D14+E14+F14+G14+H14</f>
        <v>4194827</v>
      </c>
      <c r="C15" s="135"/>
      <c r="D15" s="135"/>
      <c r="E15" s="135"/>
      <c r="F15" s="135"/>
      <c r="G15" s="135"/>
      <c r="H15" s="136"/>
    </row>
    <row r="16" spans="1:8" ht="13.5" thickBot="1">
      <c r="A16" s="15"/>
      <c r="B16" s="15"/>
      <c r="C16" s="15"/>
      <c r="D16" s="16"/>
      <c r="E16" s="39"/>
      <c r="H16" s="19"/>
    </row>
    <row r="17" spans="1:8" ht="24" customHeight="1" thickBot="1">
      <c r="A17" s="103" t="s">
        <v>11</v>
      </c>
      <c r="B17" s="129" t="s">
        <v>59</v>
      </c>
      <c r="C17" s="130"/>
      <c r="D17" s="130"/>
      <c r="E17" s="130"/>
      <c r="F17" s="130"/>
      <c r="G17" s="130"/>
      <c r="H17" s="131"/>
    </row>
    <row r="18" spans="1:8" ht="90" thickBot="1">
      <c r="A18" s="104" t="s">
        <v>12</v>
      </c>
      <c r="B18" s="20" t="s">
        <v>13</v>
      </c>
      <c r="C18" s="21" t="s">
        <v>14</v>
      </c>
      <c r="D18" s="21" t="s">
        <v>15</v>
      </c>
      <c r="E18" s="21" t="s">
        <v>16</v>
      </c>
      <c r="F18" s="21" t="s">
        <v>17</v>
      </c>
      <c r="G18" s="21" t="s">
        <v>41</v>
      </c>
      <c r="H18" s="22" t="s">
        <v>19</v>
      </c>
    </row>
    <row r="19" spans="1:8" ht="12.75">
      <c r="A19" s="4">
        <v>633</v>
      </c>
      <c r="B19" s="5"/>
      <c r="C19" s="6"/>
      <c r="D19" s="7"/>
      <c r="E19" s="110">
        <v>54500</v>
      </c>
      <c r="F19" s="8"/>
      <c r="G19" s="9"/>
      <c r="H19" s="10"/>
    </row>
    <row r="20" spans="1:8" ht="12.75">
      <c r="A20" s="23">
        <v>634</v>
      </c>
      <c r="B20" s="24"/>
      <c r="C20" s="25"/>
      <c r="D20" s="25"/>
      <c r="E20" s="25">
        <v>21000</v>
      </c>
      <c r="F20" s="25"/>
      <c r="G20" s="26"/>
      <c r="H20" s="27"/>
    </row>
    <row r="21" spans="1:8" ht="12.75">
      <c r="A21" s="23">
        <v>652</v>
      </c>
      <c r="B21" s="24"/>
      <c r="C21" s="25"/>
      <c r="D21" s="25">
        <v>845000</v>
      </c>
      <c r="E21" s="25"/>
      <c r="F21" s="25"/>
      <c r="G21" s="26"/>
      <c r="H21" s="27"/>
    </row>
    <row r="22" spans="1:8" ht="12.75">
      <c r="A22" s="23">
        <v>663</v>
      </c>
      <c r="B22" s="24"/>
      <c r="C22" s="25"/>
      <c r="D22" s="25"/>
      <c r="E22" s="25"/>
      <c r="F22" s="25">
        <v>5000</v>
      </c>
      <c r="G22" s="26"/>
      <c r="H22" s="27"/>
    </row>
    <row r="23" spans="1:8" ht="12.75">
      <c r="A23" s="23">
        <v>671</v>
      </c>
      <c r="B23" s="24">
        <v>2961500</v>
      </c>
      <c r="C23" s="25"/>
      <c r="D23" s="25"/>
      <c r="E23" s="25"/>
      <c r="F23" s="25"/>
      <c r="G23" s="26"/>
      <c r="H23" s="27"/>
    </row>
    <row r="24" spans="1:8" ht="12.75">
      <c r="A24" s="28"/>
      <c r="B24" s="24"/>
      <c r="C24" s="25"/>
      <c r="D24" s="25"/>
      <c r="E24" s="25"/>
      <c r="F24" s="25"/>
      <c r="G24" s="26"/>
      <c r="H24" s="27"/>
    </row>
    <row r="25" spans="1:8" ht="12.75">
      <c r="A25" s="28"/>
      <c r="B25" s="24"/>
      <c r="C25" s="25"/>
      <c r="D25" s="25"/>
      <c r="E25" s="25"/>
      <c r="F25" s="25"/>
      <c r="G25" s="26"/>
      <c r="H25" s="27"/>
    </row>
    <row r="26" spans="1:8" ht="12.75">
      <c r="A26" s="28"/>
      <c r="B26" s="24"/>
      <c r="C26" s="25"/>
      <c r="D26" s="25"/>
      <c r="E26" s="25"/>
      <c r="F26" s="25"/>
      <c r="G26" s="26"/>
      <c r="H26" s="27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20</v>
      </c>
      <c r="B28" s="35">
        <v>2961500</v>
      </c>
      <c r="C28" s="36">
        <v>0</v>
      </c>
      <c r="D28" s="37">
        <v>845000</v>
      </c>
      <c r="E28" s="36">
        <v>75500</v>
      </c>
      <c r="F28" s="37">
        <v>5000</v>
      </c>
      <c r="G28" s="36">
        <v>0</v>
      </c>
      <c r="H28" s="38">
        <v>0</v>
      </c>
    </row>
    <row r="29" spans="1:8" s="2" customFormat="1" ht="28.5" customHeight="1" thickBot="1">
      <c r="A29" s="34" t="s">
        <v>60</v>
      </c>
      <c r="B29" s="134">
        <f>SUM(B28:H28)</f>
        <v>3887000</v>
      </c>
      <c r="C29" s="135"/>
      <c r="D29" s="135"/>
      <c r="E29" s="135"/>
      <c r="F29" s="135"/>
      <c r="G29" s="135"/>
      <c r="H29" s="136"/>
    </row>
    <row r="30" spans="4:5" ht="13.5" thickBot="1">
      <c r="D30" s="41"/>
      <c r="E30" s="42"/>
    </row>
    <row r="31" spans="1:8" ht="26.25" thickBot="1">
      <c r="A31" s="103" t="s">
        <v>11</v>
      </c>
      <c r="B31" s="129" t="s">
        <v>63</v>
      </c>
      <c r="C31" s="130"/>
      <c r="D31" s="130"/>
      <c r="E31" s="130"/>
      <c r="F31" s="130"/>
      <c r="G31" s="130"/>
      <c r="H31" s="131"/>
    </row>
    <row r="32" spans="1:8" ht="90" thickBot="1">
      <c r="A32" s="104" t="s">
        <v>12</v>
      </c>
      <c r="B32" s="20" t="s">
        <v>13</v>
      </c>
      <c r="C32" s="21" t="s">
        <v>14</v>
      </c>
      <c r="D32" s="21" t="s">
        <v>15</v>
      </c>
      <c r="E32" s="21" t="s">
        <v>16</v>
      </c>
      <c r="F32" s="21" t="s">
        <v>17</v>
      </c>
      <c r="G32" s="21" t="s">
        <v>41</v>
      </c>
      <c r="H32" s="22" t="s">
        <v>19</v>
      </c>
    </row>
    <row r="33" spans="1:8" ht="12.75">
      <c r="A33" s="4">
        <v>633</v>
      </c>
      <c r="B33" s="5"/>
      <c r="C33" s="6"/>
      <c r="D33" s="7"/>
      <c r="E33" s="110">
        <v>37000</v>
      </c>
      <c r="F33" s="8"/>
      <c r="G33" s="9"/>
      <c r="H33" s="10"/>
    </row>
    <row r="34" spans="1:8" ht="12.75">
      <c r="A34" s="23">
        <v>634</v>
      </c>
      <c r="B34" s="24"/>
      <c r="C34" s="25"/>
      <c r="D34" s="25"/>
      <c r="E34" s="25">
        <v>21000</v>
      </c>
      <c r="F34" s="25"/>
      <c r="G34" s="26"/>
      <c r="H34" s="27"/>
    </row>
    <row r="35" spans="1:8" ht="12.75">
      <c r="A35" s="23">
        <v>652</v>
      </c>
      <c r="B35" s="24"/>
      <c r="C35" s="25"/>
      <c r="D35" s="25">
        <v>840000</v>
      </c>
      <c r="E35" s="25"/>
      <c r="F35" s="25"/>
      <c r="G35" s="26"/>
      <c r="H35" s="27"/>
    </row>
    <row r="36" spans="1:8" ht="12.75">
      <c r="A36" s="23">
        <v>663</v>
      </c>
      <c r="B36" s="24"/>
      <c r="C36" s="25"/>
      <c r="D36" s="25"/>
      <c r="E36" s="25"/>
      <c r="F36" s="25">
        <v>5000</v>
      </c>
      <c r="G36" s="26"/>
      <c r="H36" s="27"/>
    </row>
    <row r="37" spans="1:8" ht="12.75">
      <c r="A37" s="23">
        <v>671</v>
      </c>
      <c r="B37" s="24">
        <v>3100000</v>
      </c>
      <c r="C37" s="25"/>
      <c r="D37" s="25"/>
      <c r="E37" s="25"/>
      <c r="F37" s="25"/>
      <c r="G37" s="26"/>
      <c r="H37" s="27"/>
    </row>
    <row r="38" spans="1:8" ht="13.5" customHeight="1">
      <c r="A38" s="28"/>
      <c r="B38" s="24"/>
      <c r="C38" s="25"/>
      <c r="D38" s="25"/>
      <c r="E38" s="25"/>
      <c r="F38" s="25"/>
      <c r="G38" s="26"/>
      <c r="H38" s="27"/>
    </row>
    <row r="39" spans="1:8" ht="13.5" customHeight="1">
      <c r="A39" s="28"/>
      <c r="B39" s="24"/>
      <c r="C39" s="25"/>
      <c r="D39" s="25"/>
      <c r="E39" s="25"/>
      <c r="F39" s="25"/>
      <c r="G39" s="26"/>
      <c r="H39" s="27"/>
    </row>
    <row r="40" spans="1:8" ht="0.75" customHeight="1" thickBot="1">
      <c r="A40" s="28"/>
      <c r="B40" s="24"/>
      <c r="C40" s="25"/>
      <c r="D40" s="25"/>
      <c r="E40" s="25"/>
      <c r="F40" s="25"/>
      <c r="G40" s="26"/>
      <c r="H40" s="27"/>
    </row>
    <row r="41" spans="1:8" ht="13.5" hidden="1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20</v>
      </c>
      <c r="B42" s="35">
        <v>3100000</v>
      </c>
      <c r="C42" s="36">
        <v>0</v>
      </c>
      <c r="D42" s="37">
        <v>840000</v>
      </c>
      <c r="E42" s="36">
        <v>58000</v>
      </c>
      <c r="F42" s="37">
        <v>5000</v>
      </c>
      <c r="G42" s="36">
        <v>0</v>
      </c>
      <c r="H42" s="38">
        <v>0</v>
      </c>
    </row>
    <row r="43" spans="1:8" s="2" customFormat="1" ht="27.75" customHeight="1" thickBot="1">
      <c r="A43" s="34" t="s">
        <v>67</v>
      </c>
      <c r="B43" s="134">
        <f>B42+C42+D42+E42+F42+G42+H42</f>
        <v>4003000</v>
      </c>
      <c r="C43" s="135"/>
      <c r="D43" s="135"/>
      <c r="E43" s="135"/>
      <c r="F43" s="135"/>
      <c r="G43" s="135"/>
      <c r="H43" s="136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5"/>
      <c r="C128" s="15"/>
      <c r="D128" s="15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2"/>
      <c r="B155" s="133"/>
      <c r="C155" s="133"/>
      <c r="D155" s="133"/>
      <c r="E155" s="133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4"/>
    </row>
    <row r="159" spans="1:5" ht="12.75">
      <c r="A159" s="43"/>
      <c r="B159" s="43"/>
      <c r="C159" s="43"/>
      <c r="D159" s="73"/>
      <c r="E159" s="14"/>
    </row>
    <row r="160" spans="1:5" ht="17.25" customHeight="1">
      <c r="A160" s="43"/>
      <c r="B160" s="43"/>
      <c r="C160" s="43"/>
      <c r="D160" s="73"/>
      <c r="E160" s="14"/>
    </row>
    <row r="161" spans="1:5" ht="13.5" customHeight="1">
      <c r="A161" s="43"/>
      <c r="B161" s="43"/>
      <c r="C161" s="43"/>
      <c r="D161" s="73"/>
      <c r="E161" s="14"/>
    </row>
    <row r="162" spans="1:5" ht="12.75">
      <c r="A162" s="43"/>
      <c r="B162" s="43"/>
      <c r="C162" s="43"/>
      <c r="D162" s="73"/>
      <c r="E162" s="14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4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4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4">
      <selection activeCell="E41" sqref="E41"/>
    </sheetView>
  </sheetViews>
  <sheetFormatPr defaultColWidth="11.421875" defaultRowHeight="12.75"/>
  <cols>
    <col min="1" max="1" width="11.421875" style="96" bestFit="1" customWidth="1"/>
    <col min="2" max="2" width="34.421875" style="99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37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14" customFormat="1" ht="67.5">
      <c r="A2" s="12" t="s">
        <v>22</v>
      </c>
      <c r="B2" s="12" t="s">
        <v>23</v>
      </c>
      <c r="C2" s="13" t="s">
        <v>74</v>
      </c>
      <c r="D2" s="100" t="s">
        <v>13</v>
      </c>
      <c r="E2" s="100" t="s">
        <v>14</v>
      </c>
      <c r="F2" s="100" t="s">
        <v>15</v>
      </c>
      <c r="G2" s="100" t="s">
        <v>16</v>
      </c>
      <c r="H2" s="100" t="s">
        <v>24</v>
      </c>
      <c r="I2" s="100" t="s">
        <v>18</v>
      </c>
      <c r="J2" s="100" t="s">
        <v>19</v>
      </c>
      <c r="K2" s="13" t="s">
        <v>58</v>
      </c>
      <c r="L2" s="13" t="s">
        <v>68</v>
      </c>
    </row>
    <row r="3" spans="1:12" ht="12.75">
      <c r="A3" s="95"/>
      <c r="B3" s="17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" s="14" customFormat="1" ht="12.75">
      <c r="A4" s="95"/>
      <c r="B4" s="97" t="s">
        <v>37</v>
      </c>
    </row>
    <row r="5" spans="1:12" ht="14.25">
      <c r="A5" s="95">
        <v>34129</v>
      </c>
      <c r="B5" s="109" t="s">
        <v>45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" s="14" customFormat="1" ht="12.75">
      <c r="A6" s="95">
        <v>8015</v>
      </c>
      <c r="B6" s="98" t="s">
        <v>46</v>
      </c>
    </row>
    <row r="7" spans="1:2" s="14" customFormat="1" ht="12.75" customHeight="1">
      <c r="A7" s="107" t="s">
        <v>57</v>
      </c>
      <c r="B7" s="98" t="s">
        <v>47</v>
      </c>
    </row>
    <row r="8" spans="1:12" s="14" customFormat="1" ht="12.75">
      <c r="A8" s="95">
        <v>3</v>
      </c>
      <c r="B8" s="98" t="s">
        <v>25</v>
      </c>
      <c r="C8" s="67">
        <v>4042827</v>
      </c>
      <c r="D8" s="67">
        <v>3178476</v>
      </c>
      <c r="E8" s="67">
        <v>0</v>
      </c>
      <c r="F8" s="67">
        <f aca="true" t="shared" si="0" ref="F8:L8">SUM(F9,F13,F19,F22)</f>
        <v>773351</v>
      </c>
      <c r="G8" s="67">
        <v>88000</v>
      </c>
      <c r="H8" s="67">
        <f t="shared" si="0"/>
        <v>3000</v>
      </c>
      <c r="I8" s="67">
        <f t="shared" si="0"/>
        <v>0</v>
      </c>
      <c r="J8" s="67">
        <f t="shared" si="0"/>
        <v>0</v>
      </c>
      <c r="K8" s="67">
        <f>SUM(K9+K13+K19+K22)</f>
        <v>3737000</v>
      </c>
      <c r="L8" s="67">
        <f t="shared" si="0"/>
        <v>3883000</v>
      </c>
    </row>
    <row r="9" spans="1:12" s="14" customFormat="1" ht="12.75">
      <c r="A9" s="95">
        <v>31</v>
      </c>
      <c r="B9" s="98" t="s">
        <v>26</v>
      </c>
      <c r="C9" s="67">
        <f>SUM(C10:C12)</f>
        <v>2837100</v>
      </c>
      <c r="D9" s="67">
        <f aca="true" t="shared" si="1" ref="D9:J9">SUM(D10:D12)</f>
        <v>2803233</v>
      </c>
      <c r="E9" s="67"/>
      <c r="F9" s="67">
        <f t="shared" si="1"/>
        <v>33867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v>2700000</v>
      </c>
      <c r="L9" s="67">
        <v>2814000</v>
      </c>
    </row>
    <row r="10" spans="1:12" ht="12.75">
      <c r="A10" s="94">
        <v>311</v>
      </c>
      <c r="B10" s="17" t="s">
        <v>27</v>
      </c>
      <c r="C10" s="65">
        <v>2382338</v>
      </c>
      <c r="D10" s="114">
        <v>2379038</v>
      </c>
      <c r="E10" s="65">
        <v>0</v>
      </c>
      <c r="F10" s="67">
        <v>3300</v>
      </c>
      <c r="G10" s="14">
        <v>0</v>
      </c>
      <c r="H10" s="14">
        <v>0</v>
      </c>
      <c r="I10" s="14">
        <v>0</v>
      </c>
      <c r="J10" s="14">
        <v>0</v>
      </c>
      <c r="K10" s="11"/>
      <c r="L10" s="11"/>
    </row>
    <row r="11" spans="1:12" ht="12.75">
      <c r="A11" s="94">
        <v>312</v>
      </c>
      <c r="B11" s="17" t="s">
        <v>28</v>
      </c>
      <c r="C11" s="65">
        <v>45000</v>
      </c>
      <c r="D11" s="65">
        <v>15000</v>
      </c>
      <c r="E11" s="65">
        <v>0</v>
      </c>
      <c r="F11" s="65">
        <v>30000</v>
      </c>
      <c r="G11" s="11">
        <v>0</v>
      </c>
      <c r="H11" s="11">
        <v>0</v>
      </c>
      <c r="I11" s="11">
        <v>0</v>
      </c>
      <c r="J11" s="11">
        <v>0</v>
      </c>
      <c r="K11" s="11"/>
      <c r="L11" s="11"/>
    </row>
    <row r="12" spans="1:12" ht="12.75">
      <c r="A12" s="94">
        <v>313</v>
      </c>
      <c r="B12" s="17" t="s">
        <v>29</v>
      </c>
      <c r="C12" s="65">
        <v>409762</v>
      </c>
      <c r="D12" s="65">
        <v>409195</v>
      </c>
      <c r="E12" s="65">
        <v>0</v>
      </c>
      <c r="F12" s="11">
        <v>567</v>
      </c>
      <c r="G12" s="11">
        <v>0</v>
      </c>
      <c r="H12" s="11">
        <v>0</v>
      </c>
      <c r="I12" s="11">
        <v>0</v>
      </c>
      <c r="J12" s="11">
        <v>0</v>
      </c>
      <c r="K12" s="11"/>
      <c r="L12" s="11"/>
    </row>
    <row r="13" spans="1:12" s="14" customFormat="1" ht="12.75">
      <c r="A13" s="95">
        <v>32</v>
      </c>
      <c r="B13" s="98" t="s">
        <v>30</v>
      </c>
      <c r="C13" s="67">
        <f>SUM(C14:C18)</f>
        <v>985727</v>
      </c>
      <c r="D13" s="67">
        <f aca="true" t="shared" si="2" ref="D13:J13">SUM(D14:D18)</f>
        <v>225243</v>
      </c>
      <c r="E13" s="67">
        <v>0</v>
      </c>
      <c r="F13" s="67">
        <f t="shared" si="2"/>
        <v>672484</v>
      </c>
      <c r="G13" s="67">
        <v>88000</v>
      </c>
      <c r="H13" s="67">
        <f t="shared" si="2"/>
        <v>0</v>
      </c>
      <c r="I13" s="67">
        <f t="shared" si="2"/>
        <v>0</v>
      </c>
      <c r="J13" s="67">
        <f t="shared" si="2"/>
        <v>0</v>
      </c>
      <c r="K13" s="67">
        <v>1020000</v>
      </c>
      <c r="L13" s="67">
        <v>1050000</v>
      </c>
    </row>
    <row r="14" spans="1:12" ht="12.75">
      <c r="A14" s="94">
        <v>321</v>
      </c>
      <c r="B14" s="17" t="s">
        <v>31</v>
      </c>
      <c r="C14" s="65">
        <v>230000</v>
      </c>
      <c r="D14" s="65">
        <v>200000</v>
      </c>
      <c r="E14" s="65">
        <v>0</v>
      </c>
      <c r="F14" s="67">
        <v>20000</v>
      </c>
      <c r="G14" s="65">
        <v>10000</v>
      </c>
      <c r="H14" s="14">
        <v>0</v>
      </c>
      <c r="I14" s="14">
        <v>0</v>
      </c>
      <c r="J14" s="14">
        <v>0</v>
      </c>
      <c r="K14" s="11"/>
      <c r="L14" s="11"/>
    </row>
    <row r="15" spans="1:12" ht="12.75">
      <c r="A15" s="108">
        <v>322</v>
      </c>
      <c r="B15" s="17" t="s">
        <v>32</v>
      </c>
      <c r="C15" s="65">
        <v>490000</v>
      </c>
      <c r="D15" s="65">
        <v>15243</v>
      </c>
      <c r="E15" s="65">
        <v>0</v>
      </c>
      <c r="F15" s="65">
        <v>417757</v>
      </c>
      <c r="G15" s="65">
        <v>57000</v>
      </c>
      <c r="H15" s="11">
        <v>0</v>
      </c>
      <c r="I15" s="11">
        <v>0</v>
      </c>
      <c r="J15" s="11">
        <v>0</v>
      </c>
      <c r="K15" s="11"/>
      <c r="L15" s="11"/>
    </row>
    <row r="16" spans="1:12" ht="12.75">
      <c r="A16" s="94">
        <v>323</v>
      </c>
      <c r="B16" s="17" t="s">
        <v>33</v>
      </c>
      <c r="C16" s="65">
        <v>184727</v>
      </c>
      <c r="D16" s="65">
        <v>0</v>
      </c>
      <c r="E16" s="65">
        <v>0</v>
      </c>
      <c r="F16" s="65">
        <v>184727</v>
      </c>
      <c r="G16" s="11">
        <v>0</v>
      </c>
      <c r="H16" s="11">
        <v>0</v>
      </c>
      <c r="I16" s="11">
        <v>0</v>
      </c>
      <c r="J16" s="11">
        <v>0</v>
      </c>
      <c r="K16" s="11"/>
      <c r="L16" s="11"/>
    </row>
    <row r="17" spans="1:12" ht="25.5">
      <c r="A17" s="94">
        <v>324</v>
      </c>
      <c r="B17" s="17" t="s">
        <v>48</v>
      </c>
      <c r="C17" s="65">
        <v>33000</v>
      </c>
      <c r="D17" s="65">
        <v>10000</v>
      </c>
      <c r="E17" s="65">
        <v>0</v>
      </c>
      <c r="F17" s="67">
        <v>2000</v>
      </c>
      <c r="G17" s="65">
        <v>21000</v>
      </c>
      <c r="H17" s="14">
        <v>0</v>
      </c>
      <c r="I17" s="14">
        <v>0</v>
      </c>
      <c r="J17" s="14">
        <v>0</v>
      </c>
      <c r="K17" s="67"/>
      <c r="L17" s="67"/>
    </row>
    <row r="18" spans="1:10" s="14" customFormat="1" ht="12.75">
      <c r="A18" s="94">
        <v>329</v>
      </c>
      <c r="B18" s="17" t="s">
        <v>34</v>
      </c>
      <c r="C18" s="65">
        <v>48000</v>
      </c>
      <c r="D18" s="65">
        <v>0</v>
      </c>
      <c r="E18" s="65">
        <v>0</v>
      </c>
      <c r="F18" s="67">
        <v>48000</v>
      </c>
      <c r="G18" s="14">
        <v>0</v>
      </c>
      <c r="H18" s="14">
        <v>0</v>
      </c>
      <c r="I18" s="14">
        <v>0</v>
      </c>
      <c r="J18" s="14">
        <v>0</v>
      </c>
    </row>
    <row r="19" spans="1:12" ht="12.75">
      <c r="A19" s="95">
        <v>34</v>
      </c>
      <c r="B19" s="98" t="s">
        <v>49</v>
      </c>
      <c r="C19" s="67">
        <f>SUM(C20:C21)</f>
        <v>217000</v>
      </c>
      <c r="D19" s="67">
        <v>150000</v>
      </c>
      <c r="E19" s="67">
        <v>0</v>
      </c>
      <c r="F19" s="67">
        <f>SUM(F20:F21)</f>
        <v>67000</v>
      </c>
      <c r="G19" s="67">
        <f>SUM(G20:G21)</f>
        <v>0</v>
      </c>
      <c r="H19" s="67">
        <f>SUM(H20:H21)</f>
        <v>0</v>
      </c>
      <c r="I19" s="67">
        <f>SUM(I20:I21)</f>
        <v>0</v>
      </c>
      <c r="J19" s="67">
        <f>SUM(J20:J21)</f>
        <v>0</v>
      </c>
      <c r="K19" s="67">
        <v>12000</v>
      </c>
      <c r="L19" s="67">
        <v>14000</v>
      </c>
    </row>
    <row r="20" spans="1:10" s="14" customFormat="1" ht="12.75">
      <c r="A20" s="94">
        <v>342</v>
      </c>
      <c r="B20" s="17" t="s">
        <v>51</v>
      </c>
      <c r="C20" s="65">
        <v>7000</v>
      </c>
      <c r="D20" s="65">
        <v>0</v>
      </c>
      <c r="E20" s="65">
        <v>0</v>
      </c>
      <c r="F20" s="67">
        <v>7000</v>
      </c>
      <c r="G20" s="14">
        <v>0</v>
      </c>
      <c r="H20" s="14">
        <v>0</v>
      </c>
      <c r="I20" s="14">
        <v>0</v>
      </c>
      <c r="J20" s="14">
        <v>0</v>
      </c>
    </row>
    <row r="21" spans="1:10" s="14" customFormat="1" ht="12.75">
      <c r="A21" s="94">
        <v>343</v>
      </c>
      <c r="B21" s="17" t="s">
        <v>35</v>
      </c>
      <c r="C21" s="65">
        <v>210000</v>
      </c>
      <c r="D21" s="65">
        <v>150000</v>
      </c>
      <c r="E21" s="65">
        <v>0</v>
      </c>
      <c r="F21" s="67">
        <v>60000</v>
      </c>
      <c r="G21" s="14">
        <v>0</v>
      </c>
      <c r="H21" s="14">
        <v>0</v>
      </c>
      <c r="I21" s="14">
        <v>0</v>
      </c>
      <c r="J21" s="14">
        <v>0</v>
      </c>
    </row>
    <row r="22" spans="1:12" ht="12.75">
      <c r="A22" s="95">
        <v>38</v>
      </c>
      <c r="B22" s="98" t="s">
        <v>54</v>
      </c>
      <c r="C22" s="67">
        <f>C23</f>
        <v>3000</v>
      </c>
      <c r="D22" s="67">
        <f aca="true" t="shared" si="3" ref="D22:J22">D23</f>
        <v>0</v>
      </c>
      <c r="E22" s="67">
        <v>0</v>
      </c>
      <c r="F22" s="67">
        <f t="shared" si="3"/>
        <v>0</v>
      </c>
      <c r="G22" s="67">
        <f t="shared" si="3"/>
        <v>0</v>
      </c>
      <c r="H22" s="67">
        <f t="shared" si="3"/>
        <v>3000</v>
      </c>
      <c r="I22" s="67">
        <f t="shared" si="3"/>
        <v>0</v>
      </c>
      <c r="J22" s="67">
        <f t="shared" si="3"/>
        <v>0</v>
      </c>
      <c r="K22" s="67">
        <v>5000</v>
      </c>
      <c r="L22" s="67">
        <v>5000</v>
      </c>
    </row>
    <row r="23" spans="1:12" ht="12.75">
      <c r="A23" s="94">
        <v>381</v>
      </c>
      <c r="B23" s="17" t="s">
        <v>56</v>
      </c>
      <c r="C23" s="65">
        <v>3000</v>
      </c>
      <c r="D23" s="65">
        <v>0</v>
      </c>
      <c r="E23" s="65">
        <v>0</v>
      </c>
      <c r="F23" s="11">
        <v>0</v>
      </c>
      <c r="G23" s="11">
        <v>0</v>
      </c>
      <c r="H23" s="65">
        <v>3000</v>
      </c>
      <c r="I23" s="14">
        <v>0</v>
      </c>
      <c r="J23" s="14">
        <v>0</v>
      </c>
      <c r="K23" s="11"/>
      <c r="L23" s="11"/>
    </row>
    <row r="24" spans="1:12" ht="25.5">
      <c r="A24" s="95">
        <v>4</v>
      </c>
      <c r="B24" s="98" t="s">
        <v>53</v>
      </c>
      <c r="C24" s="67">
        <v>152000</v>
      </c>
      <c r="D24" s="67">
        <v>60000</v>
      </c>
      <c r="E24" s="67">
        <v>0</v>
      </c>
      <c r="F24" s="67">
        <v>92000</v>
      </c>
      <c r="G24" s="67">
        <f>G25</f>
        <v>0</v>
      </c>
      <c r="H24" s="67">
        <v>0</v>
      </c>
      <c r="I24" s="67">
        <f>I25</f>
        <v>0</v>
      </c>
      <c r="J24" s="67">
        <f>J25</f>
        <v>0</v>
      </c>
      <c r="K24" s="67">
        <v>150000</v>
      </c>
      <c r="L24" s="67">
        <v>120000</v>
      </c>
    </row>
    <row r="25" spans="1:12" s="14" customFormat="1" ht="12.75" customHeight="1">
      <c r="A25" s="95">
        <v>42</v>
      </c>
      <c r="B25" s="98" t="s">
        <v>50</v>
      </c>
      <c r="C25" s="67"/>
      <c r="D25" s="67">
        <v>60000</v>
      </c>
      <c r="E25" s="67">
        <v>0</v>
      </c>
      <c r="F25" s="67">
        <v>92000</v>
      </c>
      <c r="G25" s="67">
        <f>SUM(G26,G27)</f>
        <v>0</v>
      </c>
      <c r="H25" s="67">
        <v>0</v>
      </c>
      <c r="I25" s="67">
        <f>SUM(I26,I27)</f>
        <v>0</v>
      </c>
      <c r="J25" s="67">
        <f>SUM(J26,J27)</f>
        <v>0</v>
      </c>
      <c r="K25" s="67">
        <v>150000</v>
      </c>
      <c r="L25" s="67">
        <v>120000</v>
      </c>
    </row>
    <row r="26" spans="1:10" s="14" customFormat="1" ht="12.75">
      <c r="A26" s="94">
        <v>422</v>
      </c>
      <c r="B26" s="17" t="s">
        <v>52</v>
      </c>
      <c r="C26" s="65">
        <v>50000</v>
      </c>
      <c r="D26" s="65">
        <v>0</v>
      </c>
      <c r="E26" s="65">
        <v>0</v>
      </c>
      <c r="F26" s="67">
        <v>50000</v>
      </c>
      <c r="G26" s="14">
        <v>0</v>
      </c>
      <c r="H26" s="14">
        <v>0</v>
      </c>
      <c r="I26" s="14">
        <v>0</v>
      </c>
      <c r="J26" s="14">
        <v>0</v>
      </c>
    </row>
    <row r="27" spans="1:12" s="14" customFormat="1" ht="12.75">
      <c r="A27" s="94">
        <v>423</v>
      </c>
      <c r="B27" s="17" t="s">
        <v>69</v>
      </c>
      <c r="C27" s="65">
        <v>42000</v>
      </c>
      <c r="D27" s="67">
        <v>20000</v>
      </c>
      <c r="E27" s="67">
        <v>0</v>
      </c>
      <c r="F27" s="67">
        <v>22000</v>
      </c>
      <c r="G27" s="67">
        <v>0</v>
      </c>
      <c r="H27" s="67">
        <v>0</v>
      </c>
      <c r="I27" s="14">
        <v>0</v>
      </c>
      <c r="J27" s="14">
        <v>0</v>
      </c>
      <c r="K27" s="67"/>
      <c r="L27" s="67"/>
    </row>
    <row r="28" spans="1:12" ht="12.75">
      <c r="A28" s="94">
        <v>426</v>
      </c>
      <c r="B28" s="17" t="s">
        <v>61</v>
      </c>
      <c r="C28" s="65">
        <v>60000</v>
      </c>
      <c r="D28" s="67">
        <v>40000</v>
      </c>
      <c r="E28" s="67">
        <v>0</v>
      </c>
      <c r="F28" s="67">
        <v>20000</v>
      </c>
      <c r="G28" s="67">
        <v>0</v>
      </c>
      <c r="H28" s="67">
        <f>SUM(H8+H24)</f>
        <v>3000</v>
      </c>
      <c r="I28" s="14">
        <v>0</v>
      </c>
      <c r="J28" s="14">
        <v>0</v>
      </c>
      <c r="K28" s="67"/>
      <c r="L28" s="67"/>
    </row>
    <row r="29" spans="1:12" ht="12.75">
      <c r="A29" s="94"/>
      <c r="B29" s="17" t="s">
        <v>71</v>
      </c>
      <c r="C29" s="67">
        <v>4194827</v>
      </c>
      <c r="D29" s="67">
        <v>3238476</v>
      </c>
      <c r="E29" s="65">
        <v>0</v>
      </c>
      <c r="F29" s="67">
        <v>865351</v>
      </c>
      <c r="G29" s="67">
        <v>88000</v>
      </c>
      <c r="H29" s="67">
        <v>3000</v>
      </c>
      <c r="I29" s="11">
        <v>0</v>
      </c>
      <c r="J29" s="11">
        <v>0</v>
      </c>
      <c r="K29" s="67">
        <v>3887000</v>
      </c>
      <c r="L29" s="111" t="s">
        <v>72</v>
      </c>
    </row>
    <row r="30" spans="1:12" ht="12.75">
      <c r="A30" s="95"/>
      <c r="B30" s="17"/>
      <c r="C30" s="67"/>
      <c r="D30" s="11"/>
      <c r="E30" s="67"/>
      <c r="F30" s="14"/>
      <c r="G30" s="14"/>
      <c r="H30" s="14"/>
      <c r="I30" s="14"/>
      <c r="J30" s="14"/>
      <c r="K30" s="11"/>
      <c r="L30" s="11"/>
    </row>
    <row r="31" spans="1:12" ht="12.75">
      <c r="A31" s="94"/>
      <c r="B31" s="17" t="s">
        <v>70</v>
      </c>
      <c r="C31" s="65"/>
      <c r="D31" s="11"/>
      <c r="E31" s="65"/>
      <c r="F31" s="11"/>
      <c r="G31" s="11"/>
      <c r="H31" s="11"/>
      <c r="I31" s="11"/>
      <c r="J31" s="11"/>
      <c r="K31" s="11"/>
      <c r="L31" s="11"/>
    </row>
    <row r="32" spans="1:5" s="14" customFormat="1" ht="12.75" customHeight="1">
      <c r="A32" s="94"/>
      <c r="B32" s="17" t="s">
        <v>73</v>
      </c>
      <c r="C32" s="65"/>
      <c r="D32" s="11"/>
      <c r="E32" s="65"/>
    </row>
    <row r="33" spans="1:5" s="14" customFormat="1" ht="12.75">
      <c r="A33" s="94"/>
      <c r="B33" s="17" t="s">
        <v>75</v>
      </c>
      <c r="C33" s="65"/>
      <c r="D33" s="11"/>
      <c r="E33" s="65"/>
    </row>
    <row r="34" spans="1:10" s="14" customFormat="1" ht="12.75">
      <c r="A34" s="94"/>
      <c r="B34" s="17"/>
      <c r="C34" s="65"/>
      <c r="D34" s="11"/>
      <c r="E34" s="65"/>
      <c r="J34" s="14" t="s">
        <v>55</v>
      </c>
    </row>
    <row r="35" spans="1:12" ht="12.75">
      <c r="A35" s="94"/>
      <c r="B35" s="17"/>
      <c r="C35" s="65"/>
      <c r="D35" s="11"/>
      <c r="E35" s="65"/>
      <c r="F35" s="11"/>
      <c r="G35" s="11"/>
      <c r="H35" s="11"/>
      <c r="I35" s="11"/>
      <c r="J35" s="14" t="s">
        <v>62</v>
      </c>
      <c r="K35" s="14"/>
      <c r="L35" s="11"/>
    </row>
    <row r="36" spans="1:12" ht="12.75">
      <c r="A36" s="94"/>
      <c r="B36" s="17"/>
      <c r="C36" s="65"/>
      <c r="D36" s="11"/>
      <c r="E36" s="65"/>
      <c r="F36" s="11"/>
      <c r="G36" s="11"/>
      <c r="H36" s="11"/>
      <c r="I36" s="11"/>
      <c r="J36" s="11"/>
      <c r="K36" s="11"/>
      <c r="L36" s="11"/>
    </row>
    <row r="37" spans="1:12" ht="12.75">
      <c r="A37" s="94"/>
      <c r="B37" s="17"/>
      <c r="C37" s="65"/>
      <c r="D37" s="11"/>
      <c r="E37" s="65"/>
      <c r="F37" s="11"/>
      <c r="G37" s="11"/>
      <c r="H37" s="11"/>
      <c r="I37" s="11"/>
      <c r="J37" s="11"/>
      <c r="K37" s="11"/>
      <c r="L37" s="11"/>
    </row>
    <row r="38" spans="1:5" s="14" customFormat="1" ht="12.75">
      <c r="A38" s="94"/>
      <c r="B38" s="17"/>
      <c r="C38" s="65"/>
      <c r="E38" s="65"/>
    </row>
    <row r="39" spans="1:12" ht="12.75">
      <c r="A39" s="95"/>
      <c r="B39" s="98"/>
      <c r="C39" s="67"/>
      <c r="D39" s="14"/>
      <c r="E39" s="67"/>
      <c r="F39" s="14"/>
      <c r="G39" s="67"/>
      <c r="H39" s="14"/>
      <c r="I39" s="14"/>
      <c r="J39" s="11"/>
      <c r="K39" s="11"/>
      <c r="L39" s="11"/>
    </row>
    <row r="40" spans="1:12" ht="12.75">
      <c r="A40" s="94"/>
      <c r="B40" s="17"/>
      <c r="C40" s="65"/>
      <c r="D40" s="11"/>
      <c r="E40" s="65"/>
      <c r="F40" s="11"/>
      <c r="G40" s="65"/>
      <c r="H40" s="11"/>
      <c r="I40" s="11"/>
      <c r="J40" s="11"/>
      <c r="K40" s="11"/>
      <c r="L40" s="11"/>
    </row>
    <row r="41" spans="1:12" ht="12.75">
      <c r="A41" s="95"/>
      <c r="B41" s="98"/>
      <c r="C41" s="67"/>
      <c r="D41" s="67"/>
      <c r="E41" s="67"/>
      <c r="F41" s="14"/>
      <c r="G41" s="14"/>
      <c r="H41" s="14"/>
      <c r="I41" s="14"/>
      <c r="J41" s="14"/>
      <c r="K41" s="11"/>
      <c r="L41" s="11"/>
    </row>
    <row r="42" spans="1:12" ht="12.75">
      <c r="A42" s="94"/>
      <c r="B42" s="17"/>
      <c r="C42" s="65"/>
      <c r="D42" s="65"/>
      <c r="E42" s="65"/>
      <c r="F42" s="11"/>
      <c r="G42" s="11"/>
      <c r="H42" s="11"/>
      <c r="I42" s="11"/>
      <c r="J42" s="11"/>
      <c r="K42" s="11"/>
      <c r="L42" s="11"/>
    </row>
    <row r="43" spans="1:5" s="14" customFormat="1" ht="12.75">
      <c r="A43" s="94"/>
      <c r="B43" s="17"/>
      <c r="C43" s="65"/>
      <c r="D43" s="11"/>
      <c r="E43" s="65"/>
    </row>
    <row r="44" spans="1:12" ht="12.75">
      <c r="A44" s="94"/>
      <c r="B44" s="17"/>
      <c r="C44" s="65"/>
      <c r="D44" s="11"/>
      <c r="E44" s="65"/>
      <c r="F44" s="11"/>
      <c r="G44" s="11"/>
      <c r="H44" s="11"/>
      <c r="I44" s="11"/>
      <c r="J44" s="11"/>
      <c r="K44" s="11"/>
      <c r="L44" s="11"/>
    </row>
    <row r="45" spans="1:12" ht="12.75">
      <c r="A45" s="94"/>
      <c r="B45" s="17"/>
      <c r="C45" s="65"/>
      <c r="D45" s="11"/>
      <c r="E45" s="65"/>
      <c r="F45" s="11"/>
      <c r="G45" s="11"/>
      <c r="H45" s="11"/>
      <c r="I45" s="11"/>
      <c r="J45" s="11"/>
      <c r="K45" s="11"/>
      <c r="L45" s="11"/>
    </row>
    <row r="46" spans="1:5" s="14" customFormat="1" ht="12.75" customHeight="1">
      <c r="A46" s="94"/>
      <c r="B46" s="17"/>
      <c r="C46" s="65"/>
      <c r="D46" s="11"/>
      <c r="E46" s="65"/>
    </row>
    <row r="47" spans="1:12" s="14" customFormat="1" ht="12.75">
      <c r="A47" s="95"/>
      <c r="B47" s="98"/>
      <c r="C47" s="67"/>
      <c r="D47" s="67"/>
      <c r="E47" s="67"/>
      <c r="K47" s="67"/>
      <c r="L47" s="67"/>
    </row>
    <row r="48" spans="1:5" s="14" customFormat="1" ht="12.75">
      <c r="A48" s="95"/>
      <c r="B48" s="98"/>
      <c r="C48" s="67"/>
      <c r="E48" s="67"/>
    </row>
    <row r="49" spans="1:12" ht="12.75">
      <c r="A49" s="95"/>
      <c r="B49" s="98"/>
      <c r="C49" s="67"/>
      <c r="D49" s="67"/>
      <c r="E49" s="67"/>
      <c r="F49" s="11"/>
      <c r="G49" s="11"/>
      <c r="H49" s="11"/>
      <c r="I49" s="11"/>
      <c r="J49" s="11"/>
      <c r="K49" s="11"/>
      <c r="L49" s="11"/>
    </row>
    <row r="50" spans="1:12" ht="12.75">
      <c r="A50" s="94"/>
      <c r="B50" s="17"/>
      <c r="C50" s="65"/>
      <c r="D50" s="11"/>
      <c r="E50" s="65"/>
      <c r="F50" s="11"/>
      <c r="G50" s="11"/>
      <c r="H50" s="11"/>
      <c r="I50" s="11"/>
      <c r="J50" s="11"/>
      <c r="K50" s="11"/>
      <c r="L50" s="11"/>
    </row>
    <row r="51" spans="1:12" ht="12.75">
      <c r="A51" s="94"/>
      <c r="B51" s="17"/>
      <c r="C51" s="65"/>
      <c r="D51" s="11"/>
      <c r="E51" s="65"/>
      <c r="F51" s="11"/>
      <c r="G51" s="11"/>
      <c r="H51" s="11"/>
      <c r="I51" s="11"/>
      <c r="J51" s="11"/>
      <c r="K51" s="11"/>
      <c r="L51" s="11"/>
    </row>
    <row r="52" spans="1:5" s="14" customFormat="1" ht="12.75">
      <c r="A52" s="94"/>
      <c r="B52" s="17"/>
      <c r="C52" s="65"/>
      <c r="D52" s="65"/>
      <c r="E52" s="65"/>
    </row>
    <row r="53" spans="1:12" ht="12.75">
      <c r="A53" s="95"/>
      <c r="B53" s="98"/>
      <c r="C53" s="67"/>
      <c r="D53" s="67"/>
      <c r="E53" s="67"/>
      <c r="F53" s="14"/>
      <c r="G53" s="14"/>
      <c r="H53" s="14"/>
      <c r="I53" s="14"/>
      <c r="J53" s="14"/>
      <c r="K53" s="67"/>
      <c r="L53" s="67"/>
    </row>
    <row r="54" spans="1:12" ht="12.75">
      <c r="A54" s="95"/>
      <c r="B54" s="98"/>
      <c r="C54" s="67"/>
      <c r="D54" s="65"/>
      <c r="E54" s="67"/>
      <c r="F54" s="14"/>
      <c r="G54" s="14"/>
      <c r="H54" s="14"/>
      <c r="I54" s="14"/>
      <c r="J54" s="14"/>
      <c r="K54" s="67"/>
      <c r="L54" s="67"/>
    </row>
    <row r="55" spans="1:12" ht="12.75">
      <c r="A55" s="94"/>
      <c r="B55" s="17"/>
      <c r="C55" s="67"/>
      <c r="D55" s="67"/>
      <c r="E55" s="65"/>
      <c r="F55" s="11"/>
      <c r="G55" s="11"/>
      <c r="H55" s="11"/>
      <c r="I55" s="11"/>
      <c r="J55" s="11"/>
      <c r="K55" s="11"/>
      <c r="L55" s="11"/>
    </row>
    <row r="56" spans="1:12" ht="12.75">
      <c r="A56" s="95"/>
      <c r="B56" s="98"/>
      <c r="C56" s="67"/>
      <c r="D56" s="65"/>
      <c r="E56" s="67"/>
      <c r="F56" s="11"/>
      <c r="G56" s="11"/>
      <c r="H56" s="11"/>
      <c r="I56" s="11"/>
      <c r="J56" s="11"/>
      <c r="K56" s="67"/>
      <c r="L56" s="67"/>
    </row>
    <row r="57" spans="1:12" s="14" customFormat="1" ht="12.75">
      <c r="A57" s="95"/>
      <c r="B57" s="98"/>
      <c r="C57" s="67"/>
      <c r="D57" s="67"/>
      <c r="E57" s="67"/>
      <c r="K57" s="67"/>
      <c r="L57" s="67"/>
    </row>
    <row r="58" spans="1:12" ht="12.75">
      <c r="A58" s="95"/>
      <c r="B58" s="98"/>
      <c r="C58" s="67"/>
      <c r="D58" s="67"/>
      <c r="E58" s="67"/>
      <c r="F58" s="11"/>
      <c r="G58" s="11"/>
      <c r="H58" s="11"/>
      <c r="I58" s="11"/>
      <c r="J58" s="11"/>
      <c r="K58" s="11"/>
      <c r="L58" s="11"/>
    </row>
    <row r="59" spans="1:12" ht="12.75">
      <c r="A59" s="94"/>
      <c r="B59" s="17"/>
      <c r="C59" s="65"/>
      <c r="D59" s="65"/>
      <c r="E59" s="65"/>
      <c r="F59" s="11"/>
      <c r="G59" s="11"/>
      <c r="H59" s="11"/>
      <c r="I59" s="11"/>
      <c r="J59" s="11"/>
      <c r="K59" s="11"/>
      <c r="L59" s="11"/>
    </row>
    <row r="60" spans="1:12" s="14" customFormat="1" ht="12.75" customHeight="1">
      <c r="A60" s="94"/>
      <c r="B60" s="17"/>
      <c r="C60" s="65"/>
      <c r="D60" s="65"/>
      <c r="E60" s="65"/>
      <c r="G60" s="67"/>
      <c r="K60" s="67"/>
      <c r="L60" s="67"/>
    </row>
    <row r="61" spans="1:12" s="14" customFormat="1" ht="12.75">
      <c r="A61" s="94"/>
      <c r="B61" s="17"/>
      <c r="C61" s="65"/>
      <c r="D61" s="67"/>
      <c r="E61" s="65"/>
      <c r="G61" s="67"/>
      <c r="K61" s="67"/>
      <c r="L61" s="67"/>
    </row>
    <row r="62" spans="1:5" s="14" customFormat="1" ht="12.75">
      <c r="A62" s="94"/>
      <c r="B62" s="17"/>
      <c r="C62" s="65"/>
      <c r="E62" s="65"/>
    </row>
    <row r="63" spans="1:12" ht="12.75">
      <c r="A63" s="94"/>
      <c r="B63" s="17"/>
      <c r="C63" s="65"/>
      <c r="D63" s="11"/>
      <c r="E63" s="65"/>
      <c r="F63" s="11"/>
      <c r="G63" s="11"/>
      <c r="H63" s="11"/>
      <c r="I63" s="11"/>
      <c r="J63" s="11"/>
      <c r="K63" s="11"/>
      <c r="L63" s="11"/>
    </row>
    <row r="64" spans="1:12" ht="12.75">
      <c r="A64" s="94"/>
      <c r="B64" s="98"/>
      <c r="C64" s="67"/>
      <c r="D64" s="67"/>
      <c r="E64" s="111"/>
      <c r="F64" s="11"/>
      <c r="G64" s="67"/>
      <c r="H64" s="14"/>
      <c r="I64" s="14"/>
      <c r="J64" s="14"/>
      <c r="K64" s="67"/>
      <c r="L64" s="67"/>
    </row>
    <row r="65" spans="1:12" ht="12.75">
      <c r="A65" s="94"/>
      <c r="B65" s="17"/>
      <c r="C65" s="65"/>
      <c r="D65" s="65"/>
      <c r="E65" s="65"/>
      <c r="F65" s="11"/>
      <c r="G65" s="65"/>
      <c r="H65" s="11"/>
      <c r="I65" s="11"/>
      <c r="J65" s="11"/>
      <c r="K65" s="11"/>
      <c r="L65" s="11"/>
    </row>
    <row r="66" spans="1:2" s="14" customFormat="1" ht="12.75">
      <c r="A66" s="95"/>
      <c r="B66" s="17"/>
    </row>
    <row r="67" spans="1:12" ht="12.75">
      <c r="A67" s="94"/>
      <c r="B67" s="17"/>
      <c r="C67" s="11"/>
      <c r="D67" s="11"/>
      <c r="E67" s="11"/>
      <c r="F67" s="11" t="s">
        <v>42</v>
      </c>
      <c r="G67" s="11"/>
      <c r="H67" s="11"/>
      <c r="I67" s="11"/>
      <c r="J67" s="11"/>
      <c r="K67" s="14"/>
      <c r="L67" s="11"/>
    </row>
    <row r="68" spans="1:12" ht="12.75">
      <c r="A68" s="94"/>
      <c r="B68" s="17"/>
      <c r="C68" s="11"/>
      <c r="D68" s="11"/>
      <c r="E68" s="11"/>
      <c r="F68" s="11"/>
      <c r="G68" s="11"/>
      <c r="H68" s="11"/>
      <c r="I68" s="11"/>
      <c r="J68" s="14"/>
      <c r="K68" s="14"/>
      <c r="L68" s="11"/>
    </row>
    <row r="69" spans="1:12" ht="12.75">
      <c r="A69" s="94"/>
      <c r="B69" s="17"/>
      <c r="C69" s="67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94"/>
      <c r="B70" s="17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2" s="14" customFormat="1" ht="12.75">
      <c r="A71" s="95"/>
      <c r="B71" s="98"/>
    </row>
    <row r="72" spans="1:12" ht="12.75">
      <c r="A72" s="94"/>
      <c r="B72" s="17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95"/>
      <c r="B73" s="17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2" s="14" customFormat="1" ht="12.75">
      <c r="A74" s="107"/>
      <c r="B74" s="98"/>
    </row>
    <row r="75" spans="1:2" s="14" customFormat="1" ht="12.75">
      <c r="A75" s="95"/>
      <c r="B75" s="98"/>
    </row>
    <row r="76" spans="1:2" s="14" customFormat="1" ht="12.75">
      <c r="A76" s="95"/>
      <c r="B76" s="98"/>
    </row>
    <row r="77" spans="1:12" ht="12.75">
      <c r="A77" s="94"/>
      <c r="B77" s="17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94"/>
      <c r="B78" s="17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94"/>
      <c r="B79" s="17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2" s="14" customFormat="1" ht="12.75">
      <c r="A80" s="95"/>
      <c r="B80" s="98"/>
    </row>
    <row r="81" spans="1:12" ht="12.75">
      <c r="A81" s="94"/>
      <c r="B81" s="17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94"/>
      <c r="B82" s="17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94"/>
      <c r="B83" s="17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94"/>
      <c r="B84" s="17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2" s="14" customFormat="1" ht="12.75">
      <c r="A85" s="95"/>
      <c r="B85" s="98"/>
    </row>
    <row r="86" spans="1:12" ht="12.75">
      <c r="A86" s="94"/>
      <c r="B86" s="17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2" s="14" customFormat="1" ht="12.75">
      <c r="A87" s="95"/>
      <c r="B87" s="98"/>
    </row>
    <row r="88" spans="1:2" s="14" customFormat="1" ht="12.75">
      <c r="A88" s="95"/>
      <c r="B88" s="98"/>
    </row>
    <row r="89" spans="1:12" ht="12.75">
      <c r="A89" s="94"/>
      <c r="B89" s="17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94"/>
      <c r="B90" s="17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95"/>
      <c r="B91" s="17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2" s="14" customFormat="1" ht="12.75" customHeight="1">
      <c r="A92" s="107"/>
      <c r="B92" s="98"/>
    </row>
    <row r="93" spans="1:2" s="14" customFormat="1" ht="12.75">
      <c r="A93" s="95"/>
      <c r="B93" s="98"/>
    </row>
    <row r="94" spans="1:2" s="14" customFormat="1" ht="12.75">
      <c r="A94" s="95"/>
      <c r="B94" s="98"/>
    </row>
    <row r="95" spans="1:12" ht="12.75">
      <c r="A95" s="94"/>
      <c r="B95" s="17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94"/>
      <c r="B96" s="17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94"/>
      <c r="B97" s="17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2" s="14" customFormat="1" ht="12.75">
      <c r="A98" s="95"/>
      <c r="B98" s="98"/>
    </row>
    <row r="99" spans="1:12" ht="12.75">
      <c r="A99" s="94"/>
      <c r="B99" s="17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94"/>
      <c r="B100" s="17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94"/>
      <c r="B101" s="17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94"/>
      <c r="B102" s="17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2" s="14" customFormat="1" ht="12.75">
      <c r="A103" s="95"/>
      <c r="B103" s="98"/>
    </row>
    <row r="104" spans="1:12" ht="12.75">
      <c r="A104" s="94"/>
      <c r="B104" s="17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2" s="14" customFormat="1" ht="12.75">
      <c r="A105" s="95"/>
      <c r="B105" s="98"/>
    </row>
    <row r="106" spans="1:12" ht="12.75">
      <c r="A106" s="94"/>
      <c r="B106" s="17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2" s="14" customFormat="1" ht="12.75">
      <c r="A107" s="95"/>
      <c r="B107" s="98"/>
    </row>
    <row r="108" spans="1:2" s="14" customFormat="1" ht="12.75">
      <c r="A108" s="95"/>
      <c r="B108" s="98"/>
    </row>
    <row r="109" spans="1:12" ht="12.75" customHeight="1">
      <c r="A109" s="94"/>
      <c r="B109" s="17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94"/>
      <c r="B110" s="17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3.5" customHeight="1">
      <c r="A111" s="95"/>
      <c r="B111" s="17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2" s="14" customFormat="1" ht="12.75">
      <c r="A112" s="107"/>
      <c r="B112" s="98"/>
    </row>
    <row r="113" spans="1:2" s="14" customFormat="1" ht="12.75">
      <c r="A113" s="95"/>
      <c r="B113" s="98"/>
    </row>
    <row r="114" spans="1:2" s="14" customFormat="1" ht="12.75">
      <c r="A114" s="95"/>
      <c r="B114" s="98"/>
    </row>
    <row r="115" spans="1:12" ht="12.75">
      <c r="A115" s="94"/>
      <c r="B115" s="17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94"/>
      <c r="B116" s="17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94"/>
      <c r="B117" s="17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2" s="14" customFormat="1" ht="12.75">
      <c r="A118" s="95"/>
      <c r="B118" s="98"/>
    </row>
    <row r="119" spans="1:12" ht="12.75">
      <c r="A119" s="94"/>
      <c r="B119" s="17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94"/>
      <c r="B120" s="17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94"/>
      <c r="B121" s="17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94"/>
      <c r="B122" s="17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2" s="14" customFormat="1" ht="12.75">
      <c r="A123" s="95"/>
      <c r="B123" s="98"/>
    </row>
    <row r="124" spans="1:12" ht="12.75">
      <c r="A124" s="94"/>
      <c r="B124" s="17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2" s="14" customFormat="1" ht="12.75">
      <c r="A125" s="95"/>
      <c r="B125" s="98"/>
    </row>
    <row r="126" spans="1:2" s="14" customFormat="1" ht="12.75">
      <c r="A126" s="95"/>
      <c r="B126" s="98"/>
    </row>
    <row r="127" spans="1:12" ht="12.75">
      <c r="A127" s="94"/>
      <c r="B127" s="17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2" s="14" customFormat="1" ht="12.75">
      <c r="A128" s="95"/>
      <c r="B128" s="98"/>
    </row>
    <row r="129" spans="1:12" ht="12.75">
      <c r="A129" s="94"/>
      <c r="B129" s="17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94"/>
      <c r="B130" s="17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95"/>
      <c r="B131" s="17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95"/>
      <c r="B132" s="17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95"/>
      <c r="B133" s="17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95"/>
      <c r="B134" s="17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95"/>
      <c r="B135" s="17" t="s">
        <v>42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95"/>
      <c r="B136" s="17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95"/>
      <c r="B137" s="17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95"/>
      <c r="B138" s="17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95"/>
      <c r="B139" s="17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95"/>
      <c r="B140" s="17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95"/>
      <c r="B141" s="17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95"/>
      <c r="B142" s="17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95"/>
      <c r="B143" s="17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95"/>
      <c r="B144" s="17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95"/>
      <c r="B145" s="17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95"/>
      <c r="B146" s="17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95"/>
      <c r="B147" s="17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95"/>
      <c r="B148" s="17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95"/>
      <c r="B149" s="17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95"/>
      <c r="B150" s="17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95"/>
      <c r="B151" s="17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95"/>
      <c r="B152" s="17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95"/>
      <c r="B153" s="17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95"/>
      <c r="B154" s="17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95"/>
      <c r="B155" s="17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95"/>
      <c r="B156" s="17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95"/>
      <c r="B157" s="17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95"/>
      <c r="B158" s="17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95"/>
      <c r="B159" s="17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95"/>
      <c r="B160" s="17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95"/>
      <c r="B161" s="17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95"/>
      <c r="B162" s="17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95"/>
      <c r="B163" s="17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95"/>
      <c r="B164" s="17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95"/>
      <c r="B165" s="17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95"/>
      <c r="B166" s="17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95"/>
      <c r="B167" s="17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95"/>
      <c r="B168" s="17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95"/>
      <c r="B169" s="17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95"/>
      <c r="B170" s="17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95"/>
      <c r="B171" s="17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95"/>
      <c r="B172" s="17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95"/>
      <c r="B173" s="17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95"/>
      <c r="B174" s="17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95"/>
      <c r="B175" s="17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95"/>
      <c r="B176" s="17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95"/>
      <c r="B177" s="17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95"/>
      <c r="B178" s="17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95"/>
      <c r="B179" s="17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95"/>
      <c r="B180" s="17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95"/>
      <c r="B181" s="17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95"/>
      <c r="B182" s="17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95"/>
      <c r="B183" s="17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95"/>
      <c r="B184" s="17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95"/>
      <c r="B185" s="17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95"/>
      <c r="B186" s="17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95"/>
      <c r="B187" s="17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95"/>
      <c r="B188" s="17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95"/>
      <c r="B189" s="17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95"/>
      <c r="B190" s="17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95"/>
      <c r="B191" s="17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95"/>
      <c r="B192" s="17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95"/>
      <c r="B193" s="17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95"/>
      <c r="B194" s="17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95"/>
      <c r="B195" s="17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95"/>
      <c r="B196" s="17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95"/>
      <c r="B197" s="17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95"/>
      <c r="B198" s="17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95"/>
      <c r="B199" s="17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95"/>
      <c r="B200" s="17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95"/>
      <c r="B201" s="17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95"/>
      <c r="B202" s="17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95"/>
      <c r="B203" s="17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95"/>
      <c r="B204" s="17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95"/>
      <c r="B205" s="17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95"/>
      <c r="B206" s="17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95"/>
      <c r="B207" s="17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95"/>
      <c r="B208" s="17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95"/>
      <c r="B209" s="17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95"/>
      <c r="B210" s="17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95"/>
      <c r="B211" s="17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95"/>
      <c r="B212" s="17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95"/>
      <c r="B213" s="17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95"/>
      <c r="B214" s="17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95"/>
      <c r="B215" s="17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95"/>
      <c r="B216" s="17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95"/>
      <c r="B217" s="17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95"/>
      <c r="B218" s="17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95"/>
      <c r="B219" s="17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95"/>
      <c r="B220" s="17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95"/>
      <c r="B221" s="17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95"/>
      <c r="B222" s="17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95"/>
      <c r="B223" s="17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95"/>
      <c r="B224" s="17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95"/>
      <c r="B225" s="17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95"/>
      <c r="B226" s="17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95"/>
      <c r="B227" s="17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95"/>
      <c r="B228" s="17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95"/>
      <c r="B229" s="17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95"/>
      <c r="B230" s="17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95"/>
      <c r="B231" s="17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95"/>
      <c r="B232" s="17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95"/>
      <c r="B233" s="17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95"/>
      <c r="B234" s="17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95"/>
      <c r="B235" s="17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95"/>
      <c r="B236" s="17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95"/>
      <c r="B237" s="17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95"/>
      <c r="B238" s="17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95"/>
      <c r="B239" s="17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95"/>
      <c r="B240" s="17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95"/>
      <c r="B241" s="17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95"/>
      <c r="B242" s="17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95"/>
      <c r="B243" s="17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95"/>
      <c r="B244" s="17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95"/>
      <c r="B245" s="17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95"/>
      <c r="B246" s="17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95"/>
      <c r="B247" s="17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95"/>
      <c r="B248" s="17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95"/>
      <c r="B249" s="17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95"/>
      <c r="B250" s="17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95"/>
      <c r="B251" s="17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95"/>
      <c r="B252" s="17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95"/>
      <c r="B253" s="17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95"/>
      <c r="B254" s="17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95"/>
      <c r="B255" s="17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95"/>
      <c r="B256" s="17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95"/>
      <c r="B257" s="17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95"/>
      <c r="B258" s="17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95"/>
      <c r="B259" s="17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95"/>
      <c r="B260" s="17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95"/>
      <c r="B261" s="17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95"/>
      <c r="B262" s="17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95"/>
      <c r="B263" s="17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95"/>
      <c r="B264" s="17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95"/>
      <c r="B265" s="17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95"/>
      <c r="B266" s="17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95"/>
      <c r="B267" s="17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95"/>
      <c r="B268" s="17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95"/>
      <c r="B269" s="17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95"/>
      <c r="B270" s="17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95"/>
      <c r="B271" s="17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95"/>
      <c r="B272" s="17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95"/>
      <c r="B273" s="17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95"/>
      <c r="B274" s="17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95"/>
      <c r="B275" s="17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95"/>
      <c r="B276" s="17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95"/>
      <c r="B277" s="17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95"/>
      <c r="B278" s="17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95"/>
      <c r="B279" s="17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95"/>
      <c r="B280" s="17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95"/>
      <c r="B281" s="17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95"/>
      <c r="B282" s="17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95"/>
      <c r="B283" s="17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95"/>
      <c r="B284" s="17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95"/>
      <c r="B285" s="17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95"/>
      <c r="B286" s="17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95"/>
      <c r="B287" s="17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95"/>
      <c r="B288" s="17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95"/>
      <c r="B289" s="17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95"/>
      <c r="B290" s="17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95"/>
      <c r="B291" s="17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95"/>
      <c r="B292" s="17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95"/>
      <c r="B293" s="17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95"/>
      <c r="B294" s="17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95"/>
      <c r="B295" s="17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95"/>
      <c r="B296" s="17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95"/>
      <c r="B297" s="17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95"/>
      <c r="B298" s="17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95"/>
      <c r="B299" s="17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95"/>
      <c r="B300" s="17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95"/>
      <c r="B301" s="17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95"/>
      <c r="B302" s="17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95"/>
      <c r="B303" s="17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95"/>
      <c r="B304" s="17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95"/>
      <c r="B305" s="17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95"/>
      <c r="B306" s="17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95"/>
      <c r="B307" s="17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95"/>
      <c r="B308" s="17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95"/>
      <c r="B309" s="17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95"/>
      <c r="B310" s="17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95"/>
      <c r="B311" s="17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95"/>
      <c r="B312" s="17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95"/>
      <c r="B313" s="17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95"/>
      <c r="B314" s="17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95"/>
      <c r="B315" s="17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95"/>
      <c r="B316" s="17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95"/>
      <c r="B317" s="17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95"/>
      <c r="B318" s="17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95"/>
      <c r="B319" s="17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95"/>
      <c r="B320" s="17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95"/>
      <c r="B321" s="17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95"/>
      <c r="B322" s="17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95"/>
      <c r="B323" s="17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95"/>
      <c r="B324" s="17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95"/>
      <c r="B325" s="17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95"/>
      <c r="B326" s="17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95"/>
      <c r="B327" s="17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95"/>
      <c r="B328" s="17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95"/>
      <c r="B329" s="17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95"/>
      <c r="B330" s="17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95"/>
      <c r="B331" s="17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95"/>
      <c r="B332" s="17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95"/>
      <c r="B333" s="17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95"/>
      <c r="B334" s="17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95"/>
      <c r="B335" s="17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95"/>
      <c r="B336" s="17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95"/>
      <c r="B337" s="17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95"/>
      <c r="B338" s="17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95"/>
      <c r="B339" s="17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95"/>
      <c r="B340" s="17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95"/>
      <c r="B341" s="17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95"/>
      <c r="B342" s="17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95"/>
      <c r="B343" s="17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95"/>
      <c r="B344" s="17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95"/>
      <c r="B345" s="17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95"/>
      <c r="B346" s="17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95"/>
      <c r="B347" s="17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95"/>
      <c r="B348" s="17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95"/>
      <c r="B349" s="17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95"/>
      <c r="B350" s="17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95"/>
      <c r="B351" s="17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95"/>
      <c r="B352" s="17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95"/>
      <c r="B353" s="17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95"/>
      <c r="B354" s="17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95"/>
      <c r="B355" s="17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95"/>
      <c r="B356" s="17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95"/>
      <c r="B357" s="17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95"/>
      <c r="B358" s="17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95"/>
      <c r="B359" s="17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95"/>
      <c r="B360" s="17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95"/>
      <c r="B361" s="17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95"/>
      <c r="B362" s="17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95"/>
      <c r="B363" s="17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95"/>
      <c r="B364" s="17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95"/>
      <c r="B365" s="17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95"/>
      <c r="B366" s="17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95"/>
      <c r="B367" s="17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95"/>
      <c r="B368" s="17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95"/>
      <c r="B369" s="17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95"/>
      <c r="B370" s="17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95"/>
      <c r="B371" s="17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95"/>
      <c r="B372" s="17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95"/>
      <c r="B373" s="17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95"/>
      <c r="B374" s="17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95"/>
      <c r="B375" s="17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95"/>
      <c r="B376" s="17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95"/>
      <c r="B377" s="17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95"/>
      <c r="B378" s="17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95"/>
      <c r="B379" s="17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95"/>
      <c r="B380" s="17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95"/>
      <c r="B381" s="17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95"/>
      <c r="B382" s="17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95"/>
      <c r="B383" s="17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95"/>
      <c r="B384" s="17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95"/>
      <c r="B385" s="17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95"/>
      <c r="B386" s="17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95"/>
      <c r="B387" s="17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95"/>
      <c r="B388" s="17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95"/>
      <c r="B389" s="17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95"/>
      <c r="B390" s="17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95"/>
      <c r="B391" s="17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95"/>
      <c r="B392" s="17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95"/>
      <c r="B393" s="17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95"/>
      <c r="B394" s="17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95"/>
      <c r="B395" s="17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95"/>
      <c r="B396" s="17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95"/>
      <c r="B397" s="17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95"/>
      <c r="B398" s="17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95"/>
      <c r="B399" s="17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95"/>
      <c r="B400" s="17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95"/>
      <c r="B401" s="17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95"/>
      <c r="B402" s="17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95"/>
      <c r="B403" s="17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95"/>
      <c r="B404" s="17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95"/>
      <c r="B405" s="17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95"/>
      <c r="B406" s="17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95"/>
      <c r="B407" s="17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95"/>
      <c r="B408" s="17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95"/>
      <c r="B409" s="17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95"/>
      <c r="B410" s="17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95"/>
      <c r="B411" s="17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95"/>
      <c r="B412" s="17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95"/>
      <c r="B413" s="17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95"/>
      <c r="B414" s="17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95"/>
      <c r="B415" s="17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95"/>
      <c r="B416" s="17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95"/>
      <c r="B417" s="17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2018-01-05T08:49:43Z</cp:lastPrinted>
  <dcterms:created xsi:type="dcterms:W3CDTF">2013-09-11T11:00:21Z</dcterms:created>
  <dcterms:modified xsi:type="dcterms:W3CDTF">2018-03-13T13:11:30Z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